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odeName="ThisWorkbook"/>
  <mc:AlternateContent xmlns:mc="http://schemas.openxmlformats.org/markup-compatibility/2006">
    <mc:Choice Requires="x15">
      <x15ac:absPath xmlns:x15ac="http://schemas.microsoft.com/office/spreadsheetml/2010/11/ac" url="E:\Meine websites\Meine_Blog_Beiträge\ED50 and the Speaman Kärber Analysis\"/>
    </mc:Choice>
  </mc:AlternateContent>
  <xr:revisionPtr revIDLastSave="0" documentId="8_{EAFD10AF-B24B-4B7E-AECC-5C3836F4765C}" xr6:coauthVersionLast="45" xr6:coauthVersionMax="45" xr10:uidLastSave="{00000000-0000-0000-0000-000000000000}"/>
  <bookViews>
    <workbookView xWindow="28680" yWindow="-120" windowWidth="29040" windowHeight="15840" xr2:uid="{00000000-000D-0000-FFFF-FFFF00000000}"/>
  </bookViews>
  <sheets>
    <sheet name="Data Input" sheetId="5" r:id="rId1"/>
    <sheet name="SK Analysis" sheetId="4"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5" l="1"/>
  <c r="J5" i="5"/>
  <c r="K5" i="5"/>
  <c r="H5" i="5"/>
  <c r="L1" i="4" l="1"/>
  <c r="I4" i="5" l="1"/>
  <c r="H4" i="5"/>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4" i="4"/>
  <c r="E5" i="4" l="1"/>
  <c r="E13" i="4"/>
  <c r="E21" i="4"/>
  <c r="E29" i="4"/>
  <c r="E37" i="4"/>
  <c r="E45" i="4"/>
  <c r="E53" i="4"/>
  <c r="E61" i="4"/>
  <c r="E69" i="4"/>
  <c r="E77" i="4"/>
  <c r="E85" i="4"/>
  <c r="E93" i="4"/>
  <c r="E101" i="4"/>
  <c r="D9" i="4"/>
  <c r="D17" i="4"/>
  <c r="D25" i="4"/>
  <c r="D33" i="4"/>
  <c r="D41" i="4"/>
  <c r="D49" i="4"/>
  <c r="D57" i="4"/>
  <c r="D65" i="4"/>
  <c r="D73" i="4"/>
  <c r="D81" i="4"/>
  <c r="D89" i="4"/>
  <c r="D97" i="4"/>
  <c r="C5" i="4"/>
  <c r="C13" i="4"/>
  <c r="C21" i="4"/>
  <c r="C29" i="4"/>
  <c r="C37" i="4"/>
  <c r="C45" i="4"/>
  <c r="C53" i="4"/>
  <c r="C61" i="4"/>
  <c r="C69" i="4"/>
  <c r="C77" i="4"/>
  <c r="C85" i="4"/>
  <c r="C93" i="4"/>
  <c r="C101" i="4"/>
  <c r="C97" i="4"/>
  <c r="E34" i="4"/>
  <c r="D6" i="4"/>
  <c r="D54" i="4"/>
  <c r="C10" i="4"/>
  <c r="C74" i="4"/>
  <c r="E6" i="4"/>
  <c r="E14" i="4"/>
  <c r="E22" i="4"/>
  <c r="E30" i="4"/>
  <c r="E38" i="4"/>
  <c r="E46" i="4"/>
  <c r="E54" i="4"/>
  <c r="E62" i="4"/>
  <c r="E70" i="4"/>
  <c r="E78" i="4"/>
  <c r="E86" i="4"/>
  <c r="E94" i="4"/>
  <c r="E102" i="4"/>
  <c r="D10" i="4"/>
  <c r="D18" i="4"/>
  <c r="D26" i="4"/>
  <c r="D34" i="4"/>
  <c r="D42" i="4"/>
  <c r="D50" i="4"/>
  <c r="D58" i="4"/>
  <c r="D66" i="4"/>
  <c r="D74" i="4"/>
  <c r="D82" i="4"/>
  <c r="D90" i="4"/>
  <c r="D98" i="4"/>
  <c r="C6" i="4"/>
  <c r="C14" i="4"/>
  <c r="C22" i="4"/>
  <c r="C30" i="4"/>
  <c r="C38" i="4"/>
  <c r="C46" i="4"/>
  <c r="C54" i="4"/>
  <c r="C62" i="4"/>
  <c r="C70" i="4"/>
  <c r="C78" i="4"/>
  <c r="C86" i="4"/>
  <c r="C94" i="4"/>
  <c r="C102" i="4"/>
  <c r="C89" i="4"/>
  <c r="E42" i="4"/>
  <c r="E98" i="4"/>
  <c r="D62" i="4"/>
  <c r="C18" i="4"/>
  <c r="C66" i="4"/>
  <c r="E7" i="4"/>
  <c r="E15" i="4"/>
  <c r="E23" i="4"/>
  <c r="E31" i="4"/>
  <c r="E39" i="4"/>
  <c r="E47" i="4"/>
  <c r="E55" i="4"/>
  <c r="E63" i="4"/>
  <c r="E71" i="4"/>
  <c r="E79" i="4"/>
  <c r="E87" i="4"/>
  <c r="E95" i="4"/>
  <c r="E103" i="4"/>
  <c r="D11" i="4"/>
  <c r="D19" i="4"/>
  <c r="D27" i="4"/>
  <c r="D35" i="4"/>
  <c r="D43" i="4"/>
  <c r="D51" i="4"/>
  <c r="D59" i="4"/>
  <c r="D67" i="4"/>
  <c r="D75" i="4"/>
  <c r="D83" i="4"/>
  <c r="D91" i="4"/>
  <c r="D99" i="4"/>
  <c r="C7" i="4"/>
  <c r="C15" i="4"/>
  <c r="C23" i="4"/>
  <c r="C31" i="4"/>
  <c r="C39" i="4"/>
  <c r="C47" i="4"/>
  <c r="C55" i="4"/>
  <c r="C63" i="4"/>
  <c r="C71" i="4"/>
  <c r="C79" i="4"/>
  <c r="C87" i="4"/>
  <c r="C95" i="4"/>
  <c r="C103" i="4"/>
  <c r="E26" i="4"/>
  <c r="E90" i="4"/>
  <c r="D46" i="4"/>
  <c r="D94" i="4"/>
  <c r="C50" i="4"/>
  <c r="H51" i="4" s="1"/>
  <c r="E8" i="4"/>
  <c r="E16" i="4"/>
  <c r="E24" i="4"/>
  <c r="E32" i="4"/>
  <c r="E40" i="4"/>
  <c r="E48" i="4"/>
  <c r="E56" i="4"/>
  <c r="E64" i="4"/>
  <c r="E72" i="4"/>
  <c r="E80" i="4"/>
  <c r="E88" i="4"/>
  <c r="E96" i="4"/>
  <c r="E4" i="4"/>
  <c r="D12" i="4"/>
  <c r="D20" i="4"/>
  <c r="D28" i="4"/>
  <c r="D36" i="4"/>
  <c r="D44" i="4"/>
  <c r="D52" i="4"/>
  <c r="D60" i="4"/>
  <c r="D68" i="4"/>
  <c r="D76" i="4"/>
  <c r="D84" i="4"/>
  <c r="D92" i="4"/>
  <c r="D100" i="4"/>
  <c r="C8" i="4"/>
  <c r="C16" i="4"/>
  <c r="C24" i="4"/>
  <c r="C32" i="4"/>
  <c r="H33" i="4" s="1"/>
  <c r="C40" i="4"/>
  <c r="C48" i="4"/>
  <c r="C56" i="4"/>
  <c r="H57" i="4" s="1"/>
  <c r="C64" i="4"/>
  <c r="C72" i="4"/>
  <c r="C80" i="4"/>
  <c r="C88" i="4"/>
  <c r="C96" i="4"/>
  <c r="H97" i="4" s="1"/>
  <c r="C4" i="4"/>
  <c r="E10" i="4"/>
  <c r="E66" i="4"/>
  <c r="D14" i="4"/>
  <c r="D70" i="4"/>
  <c r="C34" i="4"/>
  <c r="C82" i="4"/>
  <c r="E9" i="4"/>
  <c r="E17" i="4"/>
  <c r="E25" i="4"/>
  <c r="E33" i="4"/>
  <c r="E41" i="4"/>
  <c r="E49" i="4"/>
  <c r="E57" i="4"/>
  <c r="E65" i="4"/>
  <c r="E73" i="4"/>
  <c r="E81" i="4"/>
  <c r="E89" i="4"/>
  <c r="E97" i="4"/>
  <c r="D5" i="4"/>
  <c r="D13" i="4"/>
  <c r="D21" i="4"/>
  <c r="D29" i="4"/>
  <c r="D37" i="4"/>
  <c r="D45" i="4"/>
  <c r="D53" i="4"/>
  <c r="D61" i="4"/>
  <c r="D69" i="4"/>
  <c r="D77" i="4"/>
  <c r="D85" i="4"/>
  <c r="D93" i="4"/>
  <c r="D101" i="4"/>
  <c r="C9" i="4"/>
  <c r="C17" i="4"/>
  <c r="C25" i="4"/>
  <c r="H26" i="4" s="1"/>
  <c r="C33" i="4"/>
  <c r="C41" i="4"/>
  <c r="C49" i="4"/>
  <c r="C57" i="4"/>
  <c r="C65" i="4"/>
  <c r="H66" i="4" s="1"/>
  <c r="C73" i="4"/>
  <c r="E58" i="4"/>
  <c r="D22" i="4"/>
  <c r="D86" i="4"/>
  <c r="C42" i="4"/>
  <c r="C98" i="4"/>
  <c r="H99" i="4" s="1"/>
  <c r="E11" i="4"/>
  <c r="E19" i="4"/>
  <c r="E27" i="4"/>
  <c r="E35" i="4"/>
  <c r="E43" i="4"/>
  <c r="E51" i="4"/>
  <c r="E59" i="4"/>
  <c r="E67" i="4"/>
  <c r="E75" i="4"/>
  <c r="E83" i="4"/>
  <c r="E91" i="4"/>
  <c r="E99" i="4"/>
  <c r="D7" i="4"/>
  <c r="D15" i="4"/>
  <c r="D23" i="4"/>
  <c r="D31" i="4"/>
  <c r="D39" i="4"/>
  <c r="D47" i="4"/>
  <c r="D55" i="4"/>
  <c r="D63" i="4"/>
  <c r="D71" i="4"/>
  <c r="D79" i="4"/>
  <c r="D87" i="4"/>
  <c r="D95" i="4"/>
  <c r="D103" i="4"/>
  <c r="C11" i="4"/>
  <c r="C19" i="4"/>
  <c r="C27" i="4"/>
  <c r="C35" i="4"/>
  <c r="H36" i="4" s="1"/>
  <c r="C43" i="4"/>
  <c r="C51" i="4"/>
  <c r="C59" i="4"/>
  <c r="C67" i="4"/>
  <c r="C75" i="4"/>
  <c r="H76" i="4" s="1"/>
  <c r="C83" i="4"/>
  <c r="C91" i="4"/>
  <c r="C99" i="4"/>
  <c r="H100" i="4" s="1"/>
  <c r="E18" i="4"/>
  <c r="E82" i="4"/>
  <c r="D38" i="4"/>
  <c r="D102" i="4"/>
  <c r="C58" i="4"/>
  <c r="H59" i="4" s="1"/>
  <c r="E12" i="4"/>
  <c r="E20" i="4"/>
  <c r="E28" i="4"/>
  <c r="E36" i="4"/>
  <c r="E44" i="4"/>
  <c r="E52" i="4"/>
  <c r="E60" i="4"/>
  <c r="E68" i="4"/>
  <c r="E76" i="4"/>
  <c r="E84" i="4"/>
  <c r="E92" i="4"/>
  <c r="E100" i="4"/>
  <c r="D8" i="4"/>
  <c r="D16" i="4"/>
  <c r="D24" i="4"/>
  <c r="D32" i="4"/>
  <c r="D40" i="4"/>
  <c r="D48" i="4"/>
  <c r="D56" i="4"/>
  <c r="D64" i="4"/>
  <c r="D72" i="4"/>
  <c r="D80" i="4"/>
  <c r="D88" i="4"/>
  <c r="D96" i="4"/>
  <c r="F96" i="4" s="1"/>
  <c r="G96" i="4" s="1"/>
  <c r="D4" i="4"/>
  <c r="C12" i="4"/>
  <c r="C20" i="4"/>
  <c r="C28" i="4"/>
  <c r="C36" i="4"/>
  <c r="C44" i="4"/>
  <c r="H45" i="4" s="1"/>
  <c r="C52" i="4"/>
  <c r="C60" i="4"/>
  <c r="C68" i="4"/>
  <c r="C76" i="4"/>
  <c r="C84" i="4"/>
  <c r="C92" i="4"/>
  <c r="C100" i="4"/>
  <c r="C81" i="4"/>
  <c r="H82" i="4" s="1"/>
  <c r="E50" i="4"/>
  <c r="E74" i="4"/>
  <c r="D30" i="4"/>
  <c r="D78" i="4"/>
  <c r="C26" i="4"/>
  <c r="C90" i="4"/>
  <c r="J4" i="5"/>
  <c r="H35" i="4" l="1"/>
  <c r="C3" i="4"/>
  <c r="H92" i="4"/>
  <c r="H28" i="4"/>
  <c r="H18" i="4"/>
  <c r="H49" i="4"/>
  <c r="H61" i="4"/>
  <c r="H53" i="4"/>
  <c r="H43" i="4"/>
  <c r="H84" i="4"/>
  <c r="H20" i="4"/>
  <c r="H74" i="4"/>
  <c r="H41" i="4"/>
  <c r="H90" i="4"/>
  <c r="H83" i="4"/>
  <c r="H69" i="4"/>
  <c r="H60" i="4"/>
  <c r="H81" i="4"/>
  <c r="H93" i="4"/>
  <c r="H29" i="4"/>
  <c r="H50" i="4"/>
  <c r="H17" i="4"/>
  <c r="H68" i="4"/>
  <c r="H58" i="4"/>
  <c r="H89" i="4"/>
  <c r="H25" i="4"/>
  <c r="H40" i="4"/>
  <c r="H71" i="4"/>
  <c r="H102" i="4"/>
  <c r="H101" i="4"/>
  <c r="H37" i="4"/>
  <c r="H27" i="4"/>
  <c r="H91" i="4"/>
  <c r="H54" i="4"/>
  <c r="H96" i="4"/>
  <c r="H32" i="4"/>
  <c r="H63" i="4"/>
  <c r="H94" i="4"/>
  <c r="H30" i="4"/>
  <c r="H38" i="4"/>
  <c r="H42" i="4"/>
  <c r="H56" i="4"/>
  <c r="H67" i="4"/>
  <c r="H87" i="4"/>
  <c r="H23" i="4"/>
  <c r="H48" i="4"/>
  <c r="H19" i="4"/>
  <c r="H79" i="4"/>
  <c r="H15" i="4"/>
  <c r="H98" i="4"/>
  <c r="H46" i="4"/>
  <c r="H52" i="4"/>
  <c r="H44" i="4"/>
  <c r="H34" i="4"/>
  <c r="H65" i="4"/>
  <c r="H88" i="4"/>
  <c r="H24" i="4"/>
  <c r="H55" i="4"/>
  <c r="H75" i="4"/>
  <c r="H86" i="4"/>
  <c r="H22" i="4"/>
  <c r="H21" i="4"/>
  <c r="H80" i="4"/>
  <c r="H16" i="4"/>
  <c r="H47" i="4"/>
  <c r="H78" i="4"/>
  <c r="H14" i="4"/>
  <c r="H73" i="4"/>
  <c r="H77" i="4"/>
  <c r="H72" i="4"/>
  <c r="H103" i="4"/>
  <c r="H39" i="4"/>
  <c r="H70" i="4"/>
  <c r="H85" i="4"/>
  <c r="H64" i="4"/>
  <c r="H95" i="4"/>
  <c r="H31" i="4"/>
  <c r="H62" i="4"/>
  <c r="F10" i="4"/>
  <c r="F9" i="4"/>
  <c r="F4" i="4"/>
  <c r="F3" i="4"/>
  <c r="F88" i="4"/>
  <c r="G88" i="4" s="1"/>
  <c r="F80" i="4"/>
  <c r="G80" i="4" s="1"/>
  <c r="F72" i="4"/>
  <c r="G72" i="4" s="1"/>
  <c r="F64" i="4"/>
  <c r="G64" i="4" s="1"/>
  <c r="F56" i="4"/>
  <c r="G56" i="4" s="1"/>
  <c r="F48" i="4"/>
  <c r="G48" i="4" s="1"/>
  <c r="F40" i="4"/>
  <c r="G40" i="4" s="1"/>
  <c r="F32" i="4"/>
  <c r="G32" i="4" s="1"/>
  <c r="F24" i="4"/>
  <c r="G24" i="4" s="1"/>
  <c r="F16" i="4"/>
  <c r="G16" i="4" s="1"/>
  <c r="F93" i="4"/>
  <c r="G93" i="4" s="1"/>
  <c r="F45" i="4"/>
  <c r="G45" i="4" s="1"/>
  <c r="F29" i="4"/>
  <c r="G29" i="4" s="1"/>
  <c r="F85" i="4"/>
  <c r="G85" i="4" s="1"/>
  <c r="F77" i="4"/>
  <c r="G77" i="4" s="1"/>
  <c r="F61" i="4"/>
  <c r="G61" i="4" s="1"/>
  <c r="F53" i="4"/>
  <c r="G53" i="4" s="1"/>
  <c r="F21" i="4"/>
  <c r="G21" i="4" s="1"/>
  <c r="F103" i="4"/>
  <c r="G103" i="4" s="1"/>
  <c r="F95" i="4"/>
  <c r="G95" i="4" s="1"/>
  <c r="F87" i="4"/>
  <c r="G87" i="4" s="1"/>
  <c r="F100" i="4"/>
  <c r="G100" i="4" s="1"/>
  <c r="F68" i="4"/>
  <c r="G68" i="4" s="1"/>
  <c r="F36" i="4"/>
  <c r="G36" i="4" s="1"/>
  <c r="F102" i="4"/>
  <c r="G102" i="4" s="1"/>
  <c r="F94" i="4"/>
  <c r="G94" i="4" s="1"/>
  <c r="F86" i="4"/>
  <c r="G86" i="4" s="1"/>
  <c r="F78" i="4"/>
  <c r="G78" i="4" s="1"/>
  <c r="F70" i="4"/>
  <c r="G70" i="4" s="1"/>
  <c r="F62" i="4"/>
  <c r="G62" i="4" s="1"/>
  <c r="F54" i="4"/>
  <c r="G54" i="4" s="1"/>
  <c r="F46" i="4"/>
  <c r="G46" i="4" s="1"/>
  <c r="F38" i="4"/>
  <c r="G38" i="4" s="1"/>
  <c r="F30" i="4"/>
  <c r="G30" i="4" s="1"/>
  <c r="F22" i="4"/>
  <c r="G22" i="4" s="1"/>
  <c r="F14" i="4"/>
  <c r="G14" i="4" s="1"/>
  <c r="F79" i="4"/>
  <c r="G79" i="4" s="1"/>
  <c r="F71" i="4"/>
  <c r="G71" i="4" s="1"/>
  <c r="F63" i="4"/>
  <c r="G63" i="4" s="1"/>
  <c r="F55" i="4"/>
  <c r="G55" i="4" s="1"/>
  <c r="F47" i="4"/>
  <c r="G47" i="4" s="1"/>
  <c r="F39" i="4"/>
  <c r="G39" i="4" s="1"/>
  <c r="F31" i="4"/>
  <c r="G31" i="4" s="1"/>
  <c r="F23" i="4"/>
  <c r="G23" i="4" s="1"/>
  <c r="F15" i="4"/>
  <c r="G15" i="4" s="1"/>
  <c r="F92" i="4"/>
  <c r="G92" i="4" s="1"/>
  <c r="F84" i="4"/>
  <c r="G84" i="4" s="1"/>
  <c r="F76" i="4"/>
  <c r="G76" i="4" s="1"/>
  <c r="F60" i="4"/>
  <c r="G60" i="4" s="1"/>
  <c r="F52" i="4"/>
  <c r="G52" i="4" s="1"/>
  <c r="F44" i="4"/>
  <c r="G44" i="4" s="1"/>
  <c r="F28" i="4"/>
  <c r="G28" i="4" s="1"/>
  <c r="F20" i="4"/>
  <c r="G20" i="4" s="1"/>
  <c r="F99" i="4"/>
  <c r="G99" i="4" s="1"/>
  <c r="F91" i="4"/>
  <c r="G91" i="4" s="1"/>
  <c r="F83" i="4"/>
  <c r="G83" i="4" s="1"/>
  <c r="F98" i="4"/>
  <c r="G98" i="4" s="1"/>
  <c r="F90" i="4"/>
  <c r="G90" i="4" s="1"/>
  <c r="F82" i="4"/>
  <c r="G82" i="4" s="1"/>
  <c r="F74" i="4"/>
  <c r="G74" i="4" s="1"/>
  <c r="F66" i="4"/>
  <c r="G66" i="4" s="1"/>
  <c r="F58" i="4"/>
  <c r="G58" i="4" s="1"/>
  <c r="F50" i="4"/>
  <c r="G50" i="4" s="1"/>
  <c r="F42" i="4"/>
  <c r="G42" i="4" s="1"/>
  <c r="F34" i="4"/>
  <c r="G34" i="4" s="1"/>
  <c r="F26" i="4"/>
  <c r="G26" i="4" s="1"/>
  <c r="F18" i="4"/>
  <c r="G18" i="4" s="1"/>
  <c r="F101" i="4"/>
  <c r="G101" i="4" s="1"/>
  <c r="F69" i="4"/>
  <c r="G69" i="4" s="1"/>
  <c r="F37" i="4"/>
  <c r="G37" i="4" s="1"/>
  <c r="F6" i="4"/>
  <c r="F75" i="4"/>
  <c r="G75" i="4" s="1"/>
  <c r="F67" i="4"/>
  <c r="G67" i="4" s="1"/>
  <c r="F59" i="4"/>
  <c r="G59" i="4" s="1"/>
  <c r="F51" i="4"/>
  <c r="G51" i="4" s="1"/>
  <c r="F43" i="4"/>
  <c r="G43" i="4" s="1"/>
  <c r="F35" i="4"/>
  <c r="G35" i="4" s="1"/>
  <c r="F27" i="4"/>
  <c r="G27" i="4" s="1"/>
  <c r="F19" i="4"/>
  <c r="G19" i="4" s="1"/>
  <c r="F5" i="4"/>
  <c r="F97" i="4"/>
  <c r="G97" i="4" s="1"/>
  <c r="F89" i="4"/>
  <c r="G89" i="4" s="1"/>
  <c r="F81" i="4"/>
  <c r="G81" i="4" s="1"/>
  <c r="F73" i="4"/>
  <c r="G73" i="4" s="1"/>
  <c r="F65" i="4"/>
  <c r="G65" i="4" s="1"/>
  <c r="F57" i="4"/>
  <c r="G57" i="4" s="1"/>
  <c r="F49" i="4"/>
  <c r="G49" i="4" s="1"/>
  <c r="F41" i="4"/>
  <c r="G41" i="4" s="1"/>
  <c r="F33" i="4"/>
  <c r="G33" i="4" s="1"/>
  <c r="F25" i="4"/>
  <c r="G25" i="4" s="1"/>
  <c r="F17" i="4"/>
  <c r="G17" i="4" s="1"/>
  <c r="F12" i="4"/>
  <c r="F11" i="4"/>
  <c r="G11" i="4" s="1"/>
  <c r="F13" i="4"/>
  <c r="F8" i="4"/>
  <c r="F7" i="4"/>
  <c r="D104" i="4" l="1"/>
  <c r="G13" i="4"/>
  <c r="G12" i="4"/>
  <c r="G10" i="4"/>
  <c r="G4" i="4"/>
  <c r="C104" i="4"/>
  <c r="G7" i="4"/>
  <c r="G5" i="4"/>
  <c r="G9" i="4"/>
  <c r="G8" i="4"/>
  <c r="G6" i="4"/>
  <c r="F104" i="4" l="1"/>
  <c r="H12" i="4" l="1"/>
  <c r="H13" i="4"/>
  <c r="H10" i="4"/>
  <c r="H11" i="4"/>
  <c r="H4" i="4"/>
  <c r="H9" i="4"/>
  <c r="H7" i="4"/>
  <c r="H5" i="4"/>
  <c r="H8" i="4"/>
  <c r="H6" i="4"/>
  <c r="G104" i="4"/>
  <c r="J2" i="4" s="1"/>
  <c r="K2" i="4" l="1"/>
  <c r="L2" i="4" l="1"/>
  <c r="M2" i="4"/>
</calcChain>
</file>

<file path=xl/sharedStrings.xml><?xml version="1.0" encoding="utf-8"?>
<sst xmlns="http://schemas.openxmlformats.org/spreadsheetml/2006/main" count="19" uniqueCount="15">
  <si>
    <t>dp*dx/2</t>
  </si>
  <si>
    <t>Mortaility rate pi</t>
  </si>
  <si>
    <t>Aux Column</t>
  </si>
  <si>
    <t>Fake dose (if applicable)</t>
  </si>
  <si>
    <t>var calculation</t>
  </si>
  <si>
    <r>
      <t xml:space="preserve">Significance level </t>
    </r>
    <r>
      <rPr>
        <b/>
        <sz val="11"/>
        <color theme="1"/>
        <rFont val="Calibri"/>
        <family val="2"/>
      </rPr>
      <t>α</t>
    </r>
  </si>
  <si>
    <t>Log(dose) x</t>
  </si>
  <si>
    <t>Do not edit this sheet</t>
  </si>
  <si>
    <t>Edit these (colored) cells or copy &amp; paste your own data here</t>
  </si>
  <si>
    <r>
      <t>SE(m</t>
    </r>
    <r>
      <rPr>
        <sz val="11"/>
        <color theme="1"/>
        <rFont val="Calibri"/>
        <family val="2"/>
        <scheme val="minor"/>
      </rPr>
      <t>)</t>
    </r>
  </si>
  <si>
    <t>m ≡ log(ED50)</t>
  </si>
  <si>
    <t># Subjects n</t>
  </si>
  <si>
    <t># Dead r</t>
  </si>
  <si>
    <t>Spearman-Kärber Analysis Results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</si>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</sst>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font>
      <sz val="11"/>
      <color theme="1"/>
      <name val="Calibri"/>
      <family val="2"/>
      <scheme val="minor"/>
    </font>
    <font>
      <b/>
      <sz val="11"/>
      <color theme="1"/>
      <name val="Calibri"/>
      <family val="2"/>
      <scheme val="minor"/>
    </font>
    <font>
      <sz val="14"/>
      <color rgb="FF000000"/>
      <name val="Arial Unicode MS"/>
    </font>
    <font>
      <b/>
      <sz val="11"/>
      <color theme="1"/>
      <name val="Calibri"/>
      <family val="2"/>
    </font>
    <font>
      <sz val="11"/>
      <color theme="1"/>
      <name val="Schriftart für Textkörper"/>
      <charset val="1"/>
    </font>
    <font>
      <b/>
      <sz val="14"/>
      <color rgb="FFC00000"/>
      <name val="Calibri"/>
      <family val="2"/>
      <scheme val="minor"/>
    </font>
    <font>
      <b/>
      <i/>
      <sz val="11"/>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2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2" fontId="0" fillId="0" borderId="0" xfId="0" applyNumberFormat="1"/>
    <xf numFmtId="0" fontId="0" fillId="0" borderId="0" xfId="0" applyFill="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vertical="center"/>
    </xf>
    <xf numFmtId="164" fontId="0" fillId="2" borderId="1" xfId="0" applyNumberFormat="1" applyFill="1" applyBorder="1" applyAlignment="1">
      <alignment horizontal="center"/>
    </xf>
    <xf numFmtId="0" fontId="1" fillId="4" borderId="0" xfId="0" applyFont="1" applyFill="1" applyAlignment="1">
      <alignment horizontal="center"/>
    </xf>
    <xf numFmtId="0" fontId="1" fillId="2" borderId="5" xfId="0" applyFont="1" applyFill="1" applyBorder="1" applyAlignment="1">
      <alignment horizontal="center"/>
    </xf>
    <xf numFmtId="164" fontId="0" fillId="4" borderId="1" xfId="0" applyNumberFormat="1" applyFill="1" applyBorder="1" applyAlignment="1">
      <alignment horizontal="center"/>
    </xf>
    <xf numFmtId="164" fontId="0" fillId="4" borderId="2" xfId="0" applyNumberFormat="1" applyFill="1" applyBorder="1" applyAlignment="1">
      <alignment horizontal="center"/>
    </xf>
    <xf numFmtId="164" fontId="0" fillId="4" borderId="3" xfId="0" applyNumberForma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7" xfId="0" applyFont="1" applyFill="1" applyBorder="1" applyAlignment="1">
      <alignment horizontal="center"/>
    </xf>
    <xf numFmtId="0" fontId="0" fillId="3" borderId="7" xfId="0" applyFill="1" applyBorder="1" applyAlignment="1">
      <alignment horizontal="center"/>
    </xf>
    <xf numFmtId="0" fontId="5" fillId="0" borderId="0" xfId="0" applyFont="1"/>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1" fillId="4" borderId="16" xfId="0" applyFont="1" applyFill="1" applyBorder="1" applyAlignment="1">
      <alignment horizontal="center"/>
    </xf>
    <xf numFmtId="0" fontId="0" fillId="3" borderId="17" xfId="0" applyFill="1" applyBorder="1" applyAlignment="1">
      <alignment horizontal="center"/>
    </xf>
    <xf numFmtId="0" fontId="1" fillId="2" borderId="4" xfId="0" applyFont="1" applyFill="1" applyBorder="1" applyAlignment="1">
      <alignment horizontal="center"/>
    </xf>
    <xf numFmtId="0" fontId="0" fillId="3" borderId="21" xfId="0" applyFill="1" applyBorder="1"/>
    <xf numFmtId="0" fontId="6" fillId="0" borderId="0" xfId="0" applyFont="1" applyAlignment="1">
      <alignment horizontal="left"/>
    </xf>
    <xf numFmtId="0" fontId="0" fillId="0" borderId="0" xfId="0" applyBorder="1"/>
    <xf numFmtId="0" fontId="4" fillId="0" borderId="0" xfId="0" applyFont="1" applyBorder="1"/>
    <xf numFmtId="0" fontId="7" fillId="0" borderId="0" xfId="0" applyFont="1" applyBorder="1" applyAlignment="1">
      <alignment vertical="top"/>
    </xf>
    <xf numFmtId="0" fontId="1" fillId="4" borderId="18"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3"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8</xdr:row>
      <xdr:rowOff>180975</xdr:rowOff>
    </xdr:from>
    <xdr:to>
      <xdr:col>11</xdr:col>
      <xdr:colOff>0</xdr:colOff>
      <xdr:row>26</xdr:row>
      <xdr:rowOff>9525</xdr:rowOff>
    </xdr:to>
    <xdr:sp macro="" textlink="">
      <xdr:nvSpPr>
        <xdr:cNvPr id="2" name="Textfeld 1">
          <a:extLst>
            <a:ext uri="{FF2B5EF4-FFF2-40B4-BE49-F238E27FC236}">
              <a16:creationId xmlns:a16="http://schemas.microsoft.com/office/drawing/2014/main" id="{03DDF9B2-730E-471B-B380-2D2E3C4D6203}"/>
            </a:ext>
          </a:extLst>
        </xdr:cNvPr>
        <xdr:cNvSpPr txBox="1"/>
      </xdr:nvSpPr>
      <xdr:spPr>
        <a:xfrm>
          <a:off x="4552950" y="1790700"/>
          <a:ext cx="4657725"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Perform a Spearman-Kärber</a:t>
          </a:r>
          <a:r>
            <a:rPr lang="de-DE" sz="1100" baseline="0"/>
            <a:t> analysis by enterning the log(dose), the total number of subjects and the number of dead subjects into cells B4, C4 and D4 downwards, respectively. Please note that the analysis is not limited to dose-response data.</a:t>
          </a:r>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1BBE-255A-4F1C-B692-25694976DB29}">
  <sheetPr codeName="Sheet1"/>
  <dimension ref="A1:K104"/>
  <sheetViews>
    <sheetView showGridLines="0" tabSelected="1" workbookViewId="0">
      <selection activeCell="B4" sqref="B4"/>
    </sheetView>
  </sheetViews>
  <sheetFormatPr baseColWidth="10" defaultColWidth="9.140625" defaultRowHeight="15"/>
  <cols>
    <col min="1" max="1" width="3.85546875" customWidth="1"/>
    <col min="2" max="4" width="20.7109375" style="3" customWidth="1"/>
    <col min="5" max="5" width="2.28515625" customWidth="1"/>
    <col min="6" max="6" width="18.42578125" bestFit="1" customWidth="1"/>
    <col min="7" max="7" width="2.28515625" customWidth="1"/>
    <col min="8" max="11" width="12.28515625" customWidth="1"/>
  </cols>
  <sheetData>
    <row r="1" spans="1:11">
      <c r="D1"/>
    </row>
    <row r="2" spans="1:11" ht="19.5" thickBot="1">
      <c r="B2"/>
      <c r="C2"/>
      <c r="D2"/>
      <c r="H2" s="32"/>
      <c r="I2" s="32"/>
      <c r="J2" s="32"/>
      <c r="K2" s="32"/>
    </row>
    <row r="3" spans="1:11" ht="15.75" thickBot="1">
      <c r="B3" s="17" t="s">
        <v>6</v>
      </c>
      <c r="C3" s="18" t="s">
        <v>11</v>
      </c>
      <c r="D3" s="19" t="s">
        <v>12</v>
      </c>
      <c r="F3" s="25" t="s">
        <v>5</v>
      </c>
      <c r="H3" s="33" t="s">
        <v>13</v>
      </c>
      <c r="I3" s="34"/>
      <c r="J3" s="34"/>
      <c r="K3" s="35"/>
    </row>
    <row r="4" spans="1:11" ht="15.75" thickBot="1">
      <c r="A4" s="40" t="s">
        <v>14</v>
      </c>
      <c r="B4" s="20"/>
      <c r="C4" s="15"/>
      <c r="D4" s="21"/>
      <c r="F4" s="26">
        <v>0.05</v>
      </c>
      <c r="H4" s="27" t="str">
        <f>'SK Analysis'!J1</f>
        <v>m ≡ log(ED50)</v>
      </c>
      <c r="I4" s="8" t="str">
        <f>'SK Analysis'!K1</f>
        <v>SE(m)</v>
      </c>
      <c r="J4" s="36" t="str">
        <f>'SK Analysis'!L1</f>
        <v>95 % CI(m)</v>
      </c>
      <c r="K4" s="37"/>
    </row>
    <row r="5" spans="1:11" ht="15.75" thickBot="1">
      <c r="B5" s="20"/>
      <c r="C5" s="15"/>
      <c r="D5" s="21"/>
      <c r="E5" s="30"/>
      <c r="H5" s="6" t="str">
        <f>IF(OR(ISBLANK($B$4),ISBLANK($C$4),ISBLANK($D$4)),"",'SK Analysis'!J2)</f>
        <v/>
      </c>
      <c r="I5" s="6" t="str">
        <f>IF(OR(ISBLANK($B$4),ISBLANK($C$4),ISBLANK($D$4)),"",'SK Analysis'!K2)</f>
        <v/>
      </c>
      <c r="J5" s="6" t="str">
        <f>IF(OR(ISBLANK($B$4),ISBLANK($C$4),ISBLANK($D$4)),"",'SK Analysis'!L2)</f>
        <v/>
      </c>
      <c r="K5" s="6" t="str">
        <f>IF(OR(ISBLANK($B$4),ISBLANK($C$4),ISBLANK($D$4)),"",'SK Analysis'!M2)</f>
        <v/>
      </c>
    </row>
    <row r="6" spans="1:11">
      <c r="B6" s="20"/>
      <c r="C6" s="15"/>
      <c r="D6" s="21"/>
      <c r="E6" s="30"/>
    </row>
    <row r="7" spans="1:11">
      <c r="B7" s="20"/>
      <c r="C7" s="15"/>
      <c r="D7" s="21"/>
      <c r="E7" s="31"/>
    </row>
    <row r="8" spans="1:11">
      <c r="B8" s="20"/>
      <c r="C8" s="15"/>
      <c r="D8" s="21"/>
      <c r="E8" s="30"/>
      <c r="F8" s="28"/>
      <c r="H8" s="29" t="s">
        <v>8</v>
      </c>
    </row>
    <row r="9" spans="1:11">
      <c r="B9" s="20"/>
      <c r="C9" s="15"/>
      <c r="D9" s="21"/>
      <c r="E9" s="30"/>
    </row>
    <row r="10" spans="1:11">
      <c r="B10" s="20"/>
      <c r="C10" s="15"/>
      <c r="D10" s="21"/>
      <c r="E10" s="30"/>
    </row>
    <row r="11" spans="1:11">
      <c r="B11" s="20"/>
      <c r="C11" s="15"/>
      <c r="D11" s="21"/>
      <c r="E11" s="30"/>
    </row>
    <row r="12" spans="1:11">
      <c r="B12" s="20"/>
      <c r="C12" s="15"/>
      <c r="D12" s="21"/>
      <c r="E12" s="30"/>
    </row>
    <row r="13" spans="1:11">
      <c r="B13" s="20"/>
      <c r="C13" s="15"/>
      <c r="D13" s="21"/>
      <c r="E13" s="30"/>
    </row>
    <row r="14" spans="1:11">
      <c r="B14" s="20"/>
      <c r="C14" s="15"/>
      <c r="D14" s="21"/>
      <c r="E14" s="30"/>
    </row>
    <row r="15" spans="1:11">
      <c r="B15" s="20"/>
      <c r="C15" s="15"/>
      <c r="D15" s="21"/>
      <c r="E15" s="30"/>
    </row>
    <row r="16" spans="1:11">
      <c r="B16" s="20"/>
      <c r="C16" s="15"/>
      <c r="D16" s="21"/>
      <c r="E16" s="30"/>
    </row>
    <row r="17" spans="2:5">
      <c r="B17" s="20"/>
      <c r="C17" s="15"/>
      <c r="D17" s="21"/>
      <c r="E17" s="30"/>
    </row>
    <row r="18" spans="2:5">
      <c r="B18" s="20"/>
      <c r="C18" s="15"/>
      <c r="D18" s="21"/>
      <c r="E18" s="30"/>
    </row>
    <row r="19" spans="2:5">
      <c r="B19" s="20"/>
      <c r="C19" s="15"/>
      <c r="D19" s="21"/>
      <c r="E19" s="30"/>
    </row>
    <row r="20" spans="2:5">
      <c r="B20" s="20"/>
      <c r="C20" s="15"/>
      <c r="D20" s="21"/>
      <c r="E20" s="30"/>
    </row>
    <row r="21" spans="2:5">
      <c r="B21" s="20"/>
      <c r="C21" s="15"/>
      <c r="D21" s="21"/>
      <c r="E21" s="30"/>
    </row>
    <row r="22" spans="2:5">
      <c r="B22" s="20"/>
      <c r="C22" s="15"/>
      <c r="D22" s="21"/>
      <c r="E22" s="30"/>
    </row>
    <row r="23" spans="2:5">
      <c r="B23" s="20"/>
      <c r="C23" s="15"/>
      <c r="D23" s="21"/>
      <c r="E23" s="30"/>
    </row>
    <row r="24" spans="2:5">
      <c r="B24" s="20"/>
      <c r="C24" s="15"/>
      <c r="D24" s="21"/>
      <c r="E24" s="30"/>
    </row>
    <row r="25" spans="2:5">
      <c r="B25" s="20"/>
      <c r="C25" s="15"/>
      <c r="D25" s="21"/>
      <c r="E25" s="30"/>
    </row>
    <row r="26" spans="2:5">
      <c r="B26" s="20"/>
      <c r="C26" s="15"/>
      <c r="D26" s="21"/>
      <c r="E26" s="30"/>
    </row>
    <row r="27" spans="2:5">
      <c r="B27" s="20"/>
      <c r="C27" s="15"/>
      <c r="D27" s="21"/>
      <c r="E27" s="30"/>
    </row>
    <row r="28" spans="2:5">
      <c r="B28" s="20"/>
      <c r="C28" s="15"/>
      <c r="D28" s="21"/>
      <c r="E28" s="30"/>
    </row>
    <row r="29" spans="2:5">
      <c r="B29" s="20"/>
      <c r="C29" s="15"/>
      <c r="D29" s="21"/>
      <c r="E29" s="30"/>
    </row>
    <row r="30" spans="2:5">
      <c r="B30" s="20"/>
      <c r="C30" s="15"/>
      <c r="D30" s="21"/>
      <c r="E30" s="30"/>
    </row>
    <row r="31" spans="2:5">
      <c r="B31" s="20"/>
      <c r="C31" s="15"/>
      <c r="D31" s="21"/>
      <c r="E31" s="30"/>
    </row>
    <row r="32" spans="2:5">
      <c r="B32" s="20"/>
      <c r="C32" s="15"/>
      <c r="D32" s="21"/>
      <c r="E32" s="30"/>
    </row>
    <row r="33" spans="2:5">
      <c r="B33" s="20"/>
      <c r="C33" s="15"/>
      <c r="D33" s="21"/>
      <c r="E33" s="30"/>
    </row>
    <row r="34" spans="2:5">
      <c r="B34" s="20"/>
      <c r="C34" s="15"/>
      <c r="D34" s="21"/>
      <c r="E34" s="30"/>
    </row>
    <row r="35" spans="2:5">
      <c r="B35" s="20"/>
      <c r="C35" s="15"/>
      <c r="D35" s="21"/>
      <c r="E35" s="30"/>
    </row>
    <row r="36" spans="2:5">
      <c r="B36" s="20"/>
      <c r="C36" s="15"/>
      <c r="D36" s="21"/>
      <c r="E36" s="30"/>
    </row>
    <row r="37" spans="2:5">
      <c r="B37" s="20"/>
      <c r="C37" s="15"/>
      <c r="D37" s="21"/>
      <c r="E37" s="30"/>
    </row>
    <row r="38" spans="2:5">
      <c r="B38" s="20"/>
      <c r="C38" s="15"/>
      <c r="D38" s="21"/>
      <c r="E38" s="30"/>
    </row>
    <row r="39" spans="2:5">
      <c r="B39" s="20"/>
      <c r="C39" s="15"/>
      <c r="D39" s="21"/>
      <c r="E39" s="30"/>
    </row>
    <row r="40" spans="2:5">
      <c r="B40" s="20"/>
      <c r="C40" s="15"/>
      <c r="D40" s="21"/>
      <c r="E40" s="30"/>
    </row>
    <row r="41" spans="2:5">
      <c r="B41" s="20"/>
      <c r="C41" s="15"/>
      <c r="D41" s="21"/>
      <c r="E41" s="30"/>
    </row>
    <row r="42" spans="2:5">
      <c r="B42" s="20"/>
      <c r="C42" s="15"/>
      <c r="D42" s="21"/>
      <c r="E42" s="30"/>
    </row>
    <row r="43" spans="2:5">
      <c r="B43" s="20"/>
      <c r="C43" s="15"/>
      <c r="D43" s="21"/>
      <c r="E43" s="30"/>
    </row>
    <row r="44" spans="2:5">
      <c r="B44" s="20"/>
      <c r="C44" s="15"/>
      <c r="D44" s="21"/>
      <c r="E44" s="30"/>
    </row>
    <row r="45" spans="2:5">
      <c r="B45" s="20"/>
      <c r="C45" s="15"/>
      <c r="D45" s="21"/>
      <c r="E45" s="30"/>
    </row>
    <row r="46" spans="2:5">
      <c r="B46" s="20"/>
      <c r="C46" s="15"/>
      <c r="D46" s="21"/>
      <c r="E46" s="30"/>
    </row>
    <row r="47" spans="2:5">
      <c r="B47" s="20"/>
      <c r="C47" s="15"/>
      <c r="D47" s="21"/>
      <c r="E47" s="30"/>
    </row>
    <row r="48" spans="2:5">
      <c r="B48" s="20"/>
      <c r="C48" s="15"/>
      <c r="D48" s="21"/>
      <c r="E48" s="30"/>
    </row>
    <row r="49" spans="2:5">
      <c r="B49" s="20"/>
      <c r="C49" s="15"/>
      <c r="D49" s="21"/>
      <c r="E49" s="30"/>
    </row>
    <row r="50" spans="2:5">
      <c r="B50" s="20"/>
      <c r="C50" s="15"/>
      <c r="D50" s="21"/>
      <c r="E50" s="30"/>
    </row>
    <row r="51" spans="2:5">
      <c r="B51" s="20"/>
      <c r="C51" s="15"/>
      <c r="D51" s="21"/>
      <c r="E51" s="30"/>
    </row>
    <row r="52" spans="2:5">
      <c r="B52" s="20"/>
      <c r="C52" s="15"/>
      <c r="D52" s="21"/>
      <c r="E52" s="30"/>
    </row>
    <row r="53" spans="2:5">
      <c r="B53" s="20"/>
      <c r="C53" s="15"/>
      <c r="D53" s="21"/>
      <c r="E53" s="30"/>
    </row>
    <row r="54" spans="2:5">
      <c r="B54" s="20"/>
      <c r="C54" s="15"/>
      <c r="D54" s="21"/>
      <c r="E54" s="30"/>
    </row>
    <row r="55" spans="2:5">
      <c r="B55" s="20"/>
      <c r="C55" s="15"/>
      <c r="D55" s="21"/>
      <c r="E55" s="30"/>
    </row>
    <row r="56" spans="2:5">
      <c r="B56" s="20"/>
      <c r="C56" s="15"/>
      <c r="D56" s="21"/>
      <c r="E56" s="30"/>
    </row>
    <row r="57" spans="2:5">
      <c r="B57" s="20"/>
      <c r="C57" s="15"/>
      <c r="D57" s="21"/>
      <c r="E57" s="30"/>
    </row>
    <row r="58" spans="2:5">
      <c r="B58" s="20"/>
      <c r="C58" s="15"/>
      <c r="D58" s="21"/>
      <c r="E58" s="30"/>
    </row>
    <row r="59" spans="2:5">
      <c r="B59" s="20"/>
      <c r="C59" s="15"/>
      <c r="D59" s="21"/>
      <c r="E59" s="30"/>
    </row>
    <row r="60" spans="2:5">
      <c r="B60" s="20"/>
      <c r="C60" s="15"/>
      <c r="D60" s="21"/>
      <c r="E60" s="30"/>
    </row>
    <row r="61" spans="2:5">
      <c r="B61" s="20"/>
      <c r="C61" s="15"/>
      <c r="D61" s="21"/>
      <c r="E61" s="30"/>
    </row>
    <row r="62" spans="2:5">
      <c r="B62" s="20"/>
      <c r="C62" s="15"/>
      <c r="D62" s="21"/>
      <c r="E62" s="30"/>
    </row>
    <row r="63" spans="2:5">
      <c r="B63" s="20"/>
      <c r="C63" s="15"/>
      <c r="D63" s="21"/>
      <c r="E63" s="30"/>
    </row>
    <row r="64" spans="2:5">
      <c r="B64" s="20"/>
      <c r="C64" s="15"/>
      <c r="D64" s="21"/>
      <c r="E64" s="30"/>
    </row>
    <row r="65" spans="2:5">
      <c r="B65" s="20"/>
      <c r="C65" s="15"/>
      <c r="D65" s="21"/>
      <c r="E65" s="30"/>
    </row>
    <row r="66" spans="2:5">
      <c r="B66" s="20"/>
      <c r="C66" s="15"/>
      <c r="D66" s="21"/>
      <c r="E66" s="30"/>
    </row>
    <row r="67" spans="2:5">
      <c r="B67" s="20"/>
      <c r="C67" s="15"/>
      <c r="D67" s="21"/>
      <c r="E67" s="30"/>
    </row>
    <row r="68" spans="2:5">
      <c r="B68" s="20"/>
      <c r="C68" s="15"/>
      <c r="D68" s="21"/>
      <c r="E68" s="30"/>
    </row>
    <row r="69" spans="2:5">
      <c r="B69" s="20"/>
      <c r="C69" s="15"/>
      <c r="D69" s="21"/>
      <c r="E69" s="30"/>
    </row>
    <row r="70" spans="2:5">
      <c r="B70" s="20"/>
      <c r="C70" s="15"/>
      <c r="D70" s="21"/>
      <c r="E70" s="30"/>
    </row>
    <row r="71" spans="2:5">
      <c r="B71" s="20"/>
      <c r="C71" s="15"/>
      <c r="D71" s="21"/>
      <c r="E71" s="30"/>
    </row>
    <row r="72" spans="2:5">
      <c r="B72" s="20"/>
      <c r="C72" s="15"/>
      <c r="D72" s="21"/>
      <c r="E72" s="30"/>
    </row>
    <row r="73" spans="2:5">
      <c r="B73" s="20"/>
      <c r="C73" s="15"/>
      <c r="D73" s="21"/>
      <c r="E73" s="30"/>
    </row>
    <row r="74" spans="2:5">
      <c r="B74" s="20"/>
      <c r="C74" s="15"/>
      <c r="D74" s="21"/>
      <c r="E74" s="30"/>
    </row>
    <row r="75" spans="2:5">
      <c r="B75" s="20"/>
      <c r="C75" s="15"/>
      <c r="D75" s="21"/>
      <c r="E75" s="30"/>
    </row>
    <row r="76" spans="2:5">
      <c r="B76" s="20"/>
      <c r="C76" s="15"/>
      <c r="D76" s="21"/>
      <c r="E76" s="30"/>
    </row>
    <row r="77" spans="2:5">
      <c r="B77" s="20"/>
      <c r="C77" s="15"/>
      <c r="D77" s="21"/>
      <c r="E77" s="30"/>
    </row>
    <row r="78" spans="2:5">
      <c r="B78" s="20"/>
      <c r="C78" s="15"/>
      <c r="D78" s="21"/>
      <c r="E78" s="30"/>
    </row>
    <row r="79" spans="2:5">
      <c r="B79" s="20"/>
      <c r="C79" s="15"/>
      <c r="D79" s="21"/>
      <c r="E79" s="30"/>
    </row>
    <row r="80" spans="2:5">
      <c r="B80" s="20"/>
      <c r="C80" s="15"/>
      <c r="D80" s="21"/>
      <c r="E80" s="30"/>
    </row>
    <row r="81" spans="2:5">
      <c r="B81" s="20"/>
      <c r="C81" s="15"/>
      <c r="D81" s="21"/>
      <c r="E81" s="30"/>
    </row>
    <row r="82" spans="2:5">
      <c r="B82" s="20"/>
      <c r="C82" s="15"/>
      <c r="D82" s="21"/>
      <c r="E82" s="30"/>
    </row>
    <row r="83" spans="2:5">
      <c r="B83" s="20"/>
      <c r="C83" s="15"/>
      <c r="D83" s="21"/>
      <c r="E83" s="30"/>
    </row>
    <row r="84" spans="2:5">
      <c r="B84" s="20"/>
      <c r="C84" s="15"/>
      <c r="D84" s="21"/>
      <c r="E84" s="30"/>
    </row>
    <row r="85" spans="2:5">
      <c r="B85" s="20"/>
      <c r="C85" s="15"/>
      <c r="D85" s="21"/>
      <c r="E85" s="30"/>
    </row>
    <row r="86" spans="2:5">
      <c r="B86" s="20"/>
      <c r="C86" s="15"/>
      <c r="D86" s="21"/>
      <c r="E86" s="30"/>
    </row>
    <row r="87" spans="2:5">
      <c r="B87" s="20"/>
      <c r="C87" s="15"/>
      <c r="D87" s="21"/>
      <c r="E87" s="30"/>
    </row>
    <row r="88" spans="2:5">
      <c r="B88" s="20"/>
      <c r="C88" s="15"/>
      <c r="D88" s="21"/>
      <c r="E88" s="30"/>
    </row>
    <row r="89" spans="2:5">
      <c r="B89" s="20"/>
      <c r="C89" s="15"/>
      <c r="D89" s="21"/>
      <c r="E89" s="30"/>
    </row>
    <row r="90" spans="2:5">
      <c r="B90" s="20"/>
      <c r="C90" s="15"/>
      <c r="D90" s="21"/>
      <c r="E90" s="30"/>
    </row>
    <row r="91" spans="2:5">
      <c r="B91" s="20"/>
      <c r="C91" s="15"/>
      <c r="D91" s="21"/>
      <c r="E91" s="30"/>
    </row>
    <row r="92" spans="2:5">
      <c r="B92" s="20"/>
      <c r="C92" s="15"/>
      <c r="D92" s="21"/>
      <c r="E92" s="30"/>
    </row>
    <row r="93" spans="2:5">
      <c r="B93" s="20"/>
      <c r="C93" s="15"/>
      <c r="D93" s="21"/>
      <c r="E93" s="30"/>
    </row>
    <row r="94" spans="2:5">
      <c r="B94" s="20"/>
      <c r="C94" s="15"/>
      <c r="D94" s="21"/>
      <c r="E94" s="30"/>
    </row>
    <row r="95" spans="2:5">
      <c r="B95" s="20"/>
      <c r="C95" s="15"/>
      <c r="D95" s="21"/>
      <c r="E95" s="30"/>
    </row>
    <row r="96" spans="2:5">
      <c r="B96" s="20"/>
      <c r="C96" s="15"/>
      <c r="D96" s="21"/>
      <c r="E96" s="30"/>
    </row>
    <row r="97" spans="2:5">
      <c r="B97" s="20"/>
      <c r="C97" s="15"/>
      <c r="D97" s="21"/>
      <c r="E97" s="30"/>
    </row>
    <row r="98" spans="2:5">
      <c r="B98" s="20"/>
      <c r="C98" s="15"/>
      <c r="D98" s="21"/>
      <c r="E98" s="30"/>
    </row>
    <row r="99" spans="2:5">
      <c r="B99" s="20"/>
      <c r="C99" s="15"/>
      <c r="D99" s="21"/>
      <c r="E99" s="30"/>
    </row>
    <row r="100" spans="2:5">
      <c r="B100" s="20"/>
      <c r="C100" s="15"/>
      <c r="D100" s="21"/>
      <c r="E100" s="30"/>
    </row>
    <row r="101" spans="2:5">
      <c r="B101" s="20"/>
      <c r="C101" s="15"/>
      <c r="D101" s="21"/>
      <c r="E101" s="30"/>
    </row>
    <row r="102" spans="2:5">
      <c r="B102" s="20"/>
      <c r="C102" s="15"/>
      <c r="D102" s="21"/>
      <c r="E102" s="30"/>
    </row>
    <row r="103" spans="2:5" ht="15.75" thickBot="1">
      <c r="B103" s="22"/>
      <c r="C103" s="23"/>
      <c r="D103" s="24"/>
      <c r="E103" s="30"/>
    </row>
    <row r="104" spans="2:5">
      <c r="E104" s="30"/>
    </row>
  </sheetData>
  <sortState ref="K10:M15">
    <sortCondition ref="K10:K15"/>
  </sortState>
  <mergeCells count="2">
    <mergeCell ref="H3:K3"/>
    <mergeCell ref="J4: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990C-F01A-436F-94D9-6E9786413970}">
  <sheetPr codeName="Sheet2"/>
  <dimension ref="A1:M105"/>
  <sheetViews>
    <sheetView topLeftCell="C1" workbookViewId="0">
      <pane ySplit="2" topLeftCell="A3" activePane="bottomLeft" state="frozen"/>
      <selection pane="bottomLeft" activeCell="D12" sqref="D12"/>
    </sheetView>
  </sheetViews>
  <sheetFormatPr baseColWidth="10" defaultColWidth="9.140625" defaultRowHeight="15"/>
  <cols>
    <col min="1" max="1" width="12.5703125" hidden="1" customWidth="1"/>
    <col min="2" max="2" width="7" hidden="1" customWidth="1"/>
    <col min="3" max="3" width="16.42578125" bestFit="1" customWidth="1"/>
    <col min="4" max="4" width="13.7109375" bestFit="1" customWidth="1"/>
    <col min="5" max="5" width="10.28515625" bestFit="1" customWidth="1"/>
    <col min="6" max="6" width="16.140625" bestFit="1" customWidth="1"/>
    <col min="7" max="7" width="12" bestFit="1" customWidth="1"/>
    <col min="8" max="8" width="13.85546875" bestFit="1" customWidth="1"/>
    <col min="9" max="9" width="13.42578125" bestFit="1" customWidth="1"/>
    <col min="10" max="13" width="12.7109375" customWidth="1"/>
  </cols>
  <sheetData>
    <row r="1" spans="1:13" ht="19.5" thickBot="1">
      <c r="C1" s="16" t="s">
        <v>7</v>
      </c>
      <c r="J1" s="12" t="s">
        <v>10</v>
      </c>
      <c r="K1" s="13" t="s">
        <v>9</v>
      </c>
      <c r="L1" s="38" t="str">
        <f>(1-'Data Input'!$F$4)*100&amp;" % CI(m)"</f>
        <v>95 % CI(m)</v>
      </c>
      <c r="M1" s="39"/>
    </row>
    <row r="2" spans="1:13" ht="15.75" thickBot="1">
      <c r="B2" s="3" t="s">
        <v>2</v>
      </c>
      <c r="C2" s="14" t="s">
        <v>6</v>
      </c>
      <c r="D2" s="18" t="s">
        <v>11</v>
      </c>
      <c r="E2" s="19" t="s">
        <v>12</v>
      </c>
      <c r="F2" s="7" t="s">
        <v>1</v>
      </c>
      <c r="G2" s="7" t="s">
        <v>0</v>
      </c>
      <c r="H2" s="7" t="s">
        <v>4</v>
      </c>
      <c r="J2" s="9" t="e">
        <f>SUMIF(G4:G104,"&lt;&gt;#N/A")</f>
        <v>#VALUE!</v>
      </c>
      <c r="K2" s="10" t="e">
        <f>SQRT(SUMIF(H4:H104,"&lt;&gt;#N/A"))</f>
        <v>#VALUE!</v>
      </c>
      <c r="L2" s="10" t="e">
        <f>J2-TINV('Data Input'!$F$4,SUMIF(D4:D104,"&lt;&gt;#N/A")-1)*SQRT(K2)</f>
        <v>#VALUE!</v>
      </c>
      <c r="M2" s="11" t="e">
        <f>J2+TINV('Data Input'!$F$4,SUMIF(D4:D104,"&lt;&gt;#N/A")-1)*SQRT(K2)</f>
        <v>#VALUE!</v>
      </c>
    </row>
    <row r="3" spans="1:13">
      <c r="A3" t="s">
        <v>3</v>
      </c>
      <c r="C3" s="3" t="e">
        <f>IF(E4&lt;&gt;0,2*C4-C5,"")</f>
        <v>#VALUE!</v>
      </c>
      <c r="D3" s="3"/>
      <c r="E3" s="3"/>
      <c r="F3" s="4">
        <f>IF(E4&lt;&gt;0,0,"")</f>
        <v>0</v>
      </c>
      <c r="G3" s="4"/>
      <c r="H3" s="4"/>
    </row>
    <row r="4" spans="1:13">
      <c r="B4">
        <f>COUNTIF('Data Input'!B$4:B$103,"&lt;="&amp;'Data Input'!$B4)</f>
        <v>0</v>
      </c>
      <c r="C4" s="3" t="str">
        <f>IFERROR(INDEX('Data Input'!$B$4:$B$103,MATCH(ROWS('SK Analysis'!$B$4:B4),'SK Analysis'!$B$4:$B$105,0)),"")</f>
        <v/>
      </c>
      <c r="D4" s="3" t="str">
        <f>IFERROR(INDEX('Data Input'!$C$4:$C$103,MATCH(ROWS('SK Analysis'!$B$4:B4),'SK Analysis'!$B$4:$B$105,0)),"")</f>
        <v/>
      </c>
      <c r="E4" s="3" t="str">
        <f>IFERROR(INDEX('Data Input'!$D$4:$D$103,MATCH(ROWS('SK Analysis'!$B$4:B4),'SK Analysis'!$B$4:$B$105,0)),"")</f>
        <v/>
      </c>
      <c r="F4" s="4" t="str">
        <f t="shared" ref="F4:F35" si="0">IF(OR($D4="",$E4=""),"",$E4/$D4)</f>
        <v/>
      </c>
      <c r="G4" s="4" t="e">
        <f>IF(F3="",0,(F4-F3)*(C3+C4)/2)</f>
        <v>#VALUE!</v>
      </c>
      <c r="H4" s="4" t="e">
        <f>IF(OR(C3="",D4=""),"",IF(AND($F$104&lt;&gt;"",C5=""),0.25*($C$104-C3)^2*(F4*(1-F4)/(D4-1)),IF(C5="","",0.25*(C5-C3)^2*(F4*(1-F4)/(D4-1)))))</f>
        <v>#VALUE!</v>
      </c>
    </row>
    <row r="5" spans="1:13">
      <c r="B5">
        <f>COUNTIF('Data Input'!B$4:B$103,"&lt;="&amp;'Data Input'!$B5)</f>
        <v>0</v>
      </c>
      <c r="C5" s="3" t="str">
        <f>IFERROR(INDEX('Data Input'!$B$4:$B$103,MATCH(ROWS('SK Analysis'!$B$4:B5),'SK Analysis'!$B$4:$B$105,0)),"")</f>
        <v/>
      </c>
      <c r="D5" s="3" t="str">
        <f>IFERROR(INDEX('Data Input'!$C$4:$C$103,MATCH(ROWS('SK Analysis'!$B$4:B5),'SK Analysis'!$B$4:$B$105,0)),"")</f>
        <v/>
      </c>
      <c r="E5" s="3" t="str">
        <f>IFERROR(INDEX('Data Input'!$D$4:$D$103,MATCH(ROWS('SK Analysis'!$B$4:B5),'SK Analysis'!$B$4:$B$105,0)),"")</f>
        <v/>
      </c>
      <c r="F5" s="4" t="str">
        <f t="shared" si="0"/>
        <v/>
      </c>
      <c r="G5" s="4" t="str">
        <f t="shared" ref="G5:G36" si="1">IF(F5="","",(F5-F4)*(C4+C5)/2)</f>
        <v/>
      </c>
      <c r="H5" s="4" t="str">
        <f t="shared" ref="H5:H68" si="2">IF(OR(C4="",D5=""),"",IF(AND($F$104&lt;&gt;"",C6=""),0.25*($C$104-C4)^2*(F5*(1-F5)/(D5-1)),IF(C6="","",0.25*(C6-C4)^2*(F5*(1-F5)/(D5-1)))))</f>
        <v/>
      </c>
    </row>
    <row r="6" spans="1:13">
      <c r="B6">
        <f>COUNTIF('Data Input'!B$4:B$103,"&lt;="&amp;'Data Input'!$B6)</f>
        <v>0</v>
      </c>
      <c r="C6" s="3" t="str">
        <f>IFERROR(INDEX('Data Input'!$B$4:$B$103,MATCH(ROWS('SK Analysis'!$B$4:B6),'SK Analysis'!$B$4:$B$105,0)),"")</f>
        <v/>
      </c>
      <c r="D6" s="3" t="str">
        <f>IFERROR(INDEX('Data Input'!$C$4:$C$103,MATCH(ROWS('SK Analysis'!$B$4:B6),'SK Analysis'!$B$4:$B$105,0)),"")</f>
        <v/>
      </c>
      <c r="E6" s="3" t="str">
        <f>IFERROR(INDEX('Data Input'!$D$4:$D$103,MATCH(ROWS('SK Analysis'!$B$4:B6),'SK Analysis'!$B$4:$B$105,0)),"")</f>
        <v/>
      </c>
      <c r="F6" s="4" t="str">
        <f t="shared" si="0"/>
        <v/>
      </c>
      <c r="G6" s="4" t="str">
        <f t="shared" si="1"/>
        <v/>
      </c>
      <c r="H6" s="4" t="str">
        <f t="shared" si="2"/>
        <v/>
      </c>
    </row>
    <row r="7" spans="1:13">
      <c r="B7">
        <f>COUNTIF('Data Input'!B$4:B$103,"&lt;="&amp;'Data Input'!$B7)</f>
        <v>0</v>
      </c>
      <c r="C7" s="3" t="str">
        <f>IFERROR(INDEX('Data Input'!$B$4:$B$103,MATCH(ROWS('SK Analysis'!$B$4:B7),'SK Analysis'!$B$4:$B$105,0)),"")</f>
        <v/>
      </c>
      <c r="D7" s="3" t="str">
        <f>IFERROR(INDEX('Data Input'!$C$4:$C$103,MATCH(ROWS('SK Analysis'!$B$4:B7),'SK Analysis'!$B$4:$B$105,0)),"")</f>
        <v/>
      </c>
      <c r="E7" s="3" t="str">
        <f>IFERROR(INDEX('Data Input'!$D$4:$D$103,MATCH(ROWS('SK Analysis'!$B$4:B7),'SK Analysis'!$B$4:$B$105,0)),"")</f>
        <v/>
      </c>
      <c r="F7" s="4" t="str">
        <f t="shared" si="0"/>
        <v/>
      </c>
      <c r="G7" s="4" t="str">
        <f t="shared" si="1"/>
        <v/>
      </c>
      <c r="H7" s="4" t="str">
        <f t="shared" si="2"/>
        <v/>
      </c>
      <c r="K7" s="1"/>
      <c r="L7" s="1"/>
    </row>
    <row r="8" spans="1:13">
      <c r="B8">
        <f>COUNTIF('Data Input'!B$4:B$103,"&lt;="&amp;'Data Input'!$B8)</f>
        <v>0</v>
      </c>
      <c r="C8" s="3" t="str">
        <f>IFERROR(INDEX('Data Input'!$B$4:$B$103,MATCH(ROWS('SK Analysis'!$B$4:B8),'SK Analysis'!$B$4:$B$105,0)),"")</f>
        <v/>
      </c>
      <c r="D8" s="3" t="str">
        <f>IFERROR(INDEX('Data Input'!$C$4:$C$103,MATCH(ROWS('SK Analysis'!$B$4:B8),'SK Analysis'!$B$4:$B$105,0)),"")</f>
        <v/>
      </c>
      <c r="E8" s="3" t="str">
        <f>IFERROR(INDEX('Data Input'!$D$4:$D$103,MATCH(ROWS('SK Analysis'!$B$4:B8),'SK Analysis'!$B$4:$B$105,0)),"")</f>
        <v/>
      </c>
      <c r="F8" s="4" t="str">
        <f t="shared" si="0"/>
        <v/>
      </c>
      <c r="G8" s="4" t="str">
        <f t="shared" si="1"/>
        <v/>
      </c>
      <c r="H8" s="4" t="str">
        <f t="shared" si="2"/>
        <v/>
      </c>
    </row>
    <row r="9" spans="1:13">
      <c r="B9">
        <f>COUNTIF('Data Input'!B$4:B$103,"&lt;="&amp;'Data Input'!$B9)</f>
        <v>0</v>
      </c>
      <c r="C9" s="3" t="str">
        <f>IFERROR(INDEX('Data Input'!$B$4:$B$103,MATCH(ROWS('SK Analysis'!$B$4:B9),'SK Analysis'!$B$4:$B$105,0)),"")</f>
        <v/>
      </c>
      <c r="D9" s="3" t="str">
        <f>IFERROR(INDEX('Data Input'!$C$4:$C$103,MATCH(ROWS('SK Analysis'!$B$4:B9),'SK Analysis'!$B$4:$B$105,0)),"")</f>
        <v/>
      </c>
      <c r="E9" s="3" t="str">
        <f>IFERROR(INDEX('Data Input'!$D$4:$D$103,MATCH(ROWS('SK Analysis'!$B$4:B9),'SK Analysis'!$B$4:$B$105,0)),"")</f>
        <v/>
      </c>
      <c r="F9" s="4" t="str">
        <f t="shared" si="0"/>
        <v/>
      </c>
      <c r="G9" s="4" t="str">
        <f t="shared" si="1"/>
        <v/>
      </c>
      <c r="H9" s="4" t="str">
        <f t="shared" si="2"/>
        <v/>
      </c>
    </row>
    <row r="10" spans="1:13">
      <c r="B10">
        <f>COUNTIF('Data Input'!B$4:B$103,"&lt;="&amp;'Data Input'!$B10)</f>
        <v>0</v>
      </c>
      <c r="C10" s="3" t="str">
        <f>IFERROR(INDEX('Data Input'!$B$4:$B$103,MATCH(ROWS('SK Analysis'!$B$4:B10),'SK Analysis'!$B$4:$B$105,0)),"")</f>
        <v/>
      </c>
      <c r="D10" s="3" t="str">
        <f>IFERROR(INDEX('Data Input'!$C$4:$C$103,MATCH(ROWS('SK Analysis'!$B$4:B10),'SK Analysis'!$B$4:$B$105,0)),"")</f>
        <v/>
      </c>
      <c r="E10" s="3" t="str">
        <f>IFERROR(INDEX('Data Input'!$D$4:$D$103,MATCH(ROWS('SK Analysis'!$B$4:B10),'SK Analysis'!$B$4:$B$105,0)),"")</f>
        <v/>
      </c>
      <c r="F10" s="4" t="str">
        <f t="shared" si="0"/>
        <v/>
      </c>
      <c r="G10" s="4" t="str">
        <f t="shared" si="1"/>
        <v/>
      </c>
      <c r="H10" s="4" t="str">
        <f t="shared" si="2"/>
        <v/>
      </c>
    </row>
    <row r="11" spans="1:13">
      <c r="B11">
        <f>COUNTIF('Data Input'!B$4:B$103,"&lt;="&amp;'Data Input'!$B11)</f>
        <v>0</v>
      </c>
      <c r="C11" s="3" t="str">
        <f>IFERROR(INDEX('Data Input'!$B$4:$B$103,MATCH(ROWS('SK Analysis'!$B$4:B11),'SK Analysis'!$B$4:$B$105,0)),"")</f>
        <v/>
      </c>
      <c r="D11" s="3" t="str">
        <f>IFERROR(INDEX('Data Input'!$C$4:$C$103,MATCH(ROWS('SK Analysis'!$B$4:B11),'SK Analysis'!$B$4:$B$105,0)),"")</f>
        <v/>
      </c>
      <c r="E11" s="3" t="str">
        <f>IFERROR(INDEX('Data Input'!$D$4:$D$103,MATCH(ROWS('SK Analysis'!$B$4:B11),'SK Analysis'!$B$4:$B$105,0)),"")</f>
        <v/>
      </c>
      <c r="F11" s="4" t="str">
        <f t="shared" si="0"/>
        <v/>
      </c>
      <c r="G11" s="4" t="str">
        <f t="shared" si="1"/>
        <v/>
      </c>
      <c r="H11" s="4" t="str">
        <f t="shared" si="2"/>
        <v/>
      </c>
    </row>
    <row r="12" spans="1:13">
      <c r="B12">
        <f>COUNTIF('Data Input'!B$4:B$103,"&lt;="&amp;'Data Input'!$B12)</f>
        <v>0</v>
      </c>
      <c r="C12" s="3" t="str">
        <f>IFERROR(INDEX('Data Input'!$B$4:$B$103,MATCH(ROWS('SK Analysis'!$B$4:B12),'SK Analysis'!$B$4:$B$105,0)),"")</f>
        <v/>
      </c>
      <c r="D12" s="3" t="str">
        <f>IFERROR(INDEX('Data Input'!$C$4:$C$103,MATCH(ROWS('SK Analysis'!$B$4:B12),'SK Analysis'!$B$4:$B$105,0)),"")</f>
        <v/>
      </c>
      <c r="E12" s="3" t="str">
        <f>IFERROR(INDEX('Data Input'!$D$4:$D$103,MATCH(ROWS('SK Analysis'!$B$4:B12),'SK Analysis'!$B$4:$B$105,0)),"")</f>
        <v/>
      </c>
      <c r="F12" s="4" t="str">
        <f t="shared" si="0"/>
        <v/>
      </c>
      <c r="G12" s="4" t="str">
        <f t="shared" si="1"/>
        <v/>
      </c>
      <c r="H12" s="4" t="str">
        <f t="shared" si="2"/>
        <v/>
      </c>
      <c r="J12" s="2"/>
      <c r="K12" s="2"/>
      <c r="L12" s="2"/>
    </row>
    <row r="13" spans="1:13">
      <c r="B13">
        <f>COUNTIF('Data Input'!B$4:B$103,"&lt;="&amp;'Data Input'!$B13)</f>
        <v>0</v>
      </c>
      <c r="C13" s="3" t="str">
        <f>IFERROR(INDEX('Data Input'!$B$4:$B$103,MATCH(ROWS('SK Analysis'!$B$4:B13),'SK Analysis'!$B$4:$B$105,0)),"")</f>
        <v/>
      </c>
      <c r="D13" s="3" t="str">
        <f>IFERROR(INDEX('Data Input'!$C$4:$C$103,MATCH(ROWS('SK Analysis'!$B$4:B13),'SK Analysis'!$B$4:$B$105,0)),"")</f>
        <v/>
      </c>
      <c r="E13" s="3" t="str">
        <f>IFERROR(INDEX('Data Input'!$D$4:$D$103,MATCH(ROWS('SK Analysis'!$B$4:B13),'SK Analysis'!$B$4:$B$105,0)),"")</f>
        <v/>
      </c>
      <c r="F13" s="4" t="str">
        <f t="shared" si="0"/>
        <v/>
      </c>
      <c r="G13" s="4" t="str">
        <f t="shared" si="1"/>
        <v/>
      </c>
      <c r="H13" s="4" t="str">
        <f t="shared" si="2"/>
        <v/>
      </c>
      <c r="I13" s="2"/>
    </row>
    <row r="14" spans="1:13">
      <c r="B14">
        <f>COUNTIF('Data Input'!B$4:B$103,"&lt;="&amp;'Data Input'!$B14)</f>
        <v>0</v>
      </c>
      <c r="C14" s="3" t="str">
        <f>IFERROR(INDEX('Data Input'!$B$4:$B$103,MATCH(ROWS('SK Analysis'!$B$4:B14),'SK Analysis'!$B$4:$B$105,0)),"")</f>
        <v/>
      </c>
      <c r="D14" s="3" t="str">
        <f>IFERROR(INDEX('Data Input'!$C$4:$C$103,MATCH(ROWS('SK Analysis'!$B$4:B14),'SK Analysis'!$B$4:$B$105,0)),"")</f>
        <v/>
      </c>
      <c r="E14" s="3" t="str">
        <f>IFERROR(INDEX('Data Input'!$D$4:$D$103,MATCH(ROWS('SK Analysis'!$B$4:B14),'SK Analysis'!$B$4:$B$105,0)),"")</f>
        <v/>
      </c>
      <c r="F14" s="4" t="str">
        <f t="shared" si="0"/>
        <v/>
      </c>
      <c r="G14" s="4" t="str">
        <f t="shared" si="1"/>
        <v/>
      </c>
      <c r="H14" s="4" t="str">
        <f t="shared" si="2"/>
        <v/>
      </c>
    </row>
    <row r="15" spans="1:13">
      <c r="B15">
        <f>COUNTIF('Data Input'!B$4:B$103,"&lt;="&amp;'Data Input'!$B15)</f>
        <v>0</v>
      </c>
      <c r="C15" s="3" t="str">
        <f>IFERROR(INDEX('Data Input'!$B$4:$B$103,MATCH(ROWS('SK Analysis'!$B$4:B15),'SK Analysis'!$B$4:$B$105,0)),"")</f>
        <v/>
      </c>
      <c r="D15" s="3" t="str">
        <f>IFERROR(INDEX('Data Input'!$C$4:$C$103,MATCH(ROWS('SK Analysis'!$B$4:B15),'SK Analysis'!$B$4:$B$105,0)),"")</f>
        <v/>
      </c>
      <c r="E15" s="3" t="str">
        <f>IFERROR(INDEX('Data Input'!$D$4:$D$103,MATCH(ROWS('SK Analysis'!$B$4:B15),'SK Analysis'!$B$4:$B$105,0)),"")</f>
        <v/>
      </c>
      <c r="F15" s="4" t="str">
        <f t="shared" si="0"/>
        <v/>
      </c>
      <c r="G15" s="4" t="str">
        <f t="shared" si="1"/>
        <v/>
      </c>
      <c r="H15" s="4" t="str">
        <f t="shared" si="2"/>
        <v/>
      </c>
    </row>
    <row r="16" spans="1:13">
      <c r="B16">
        <f>COUNTIF('Data Input'!B$4:B$103,"&lt;="&amp;'Data Input'!$B16)</f>
        <v>0</v>
      </c>
      <c r="C16" s="3" t="str">
        <f>IFERROR(INDEX('Data Input'!$B$4:$B$103,MATCH(ROWS('SK Analysis'!$B$4:B16),'SK Analysis'!$B$4:$B$105,0)),"")</f>
        <v/>
      </c>
      <c r="D16" s="3" t="str">
        <f>IFERROR(INDEX('Data Input'!$C$4:$C$103,MATCH(ROWS('SK Analysis'!$B$4:B16),'SK Analysis'!$B$4:$B$105,0)),"")</f>
        <v/>
      </c>
      <c r="E16" s="3" t="str">
        <f>IFERROR(INDEX('Data Input'!$D$4:$D$103,MATCH(ROWS('SK Analysis'!$B$4:B16),'SK Analysis'!$B$4:$B$105,0)),"")</f>
        <v/>
      </c>
      <c r="F16" s="4" t="str">
        <f t="shared" si="0"/>
        <v/>
      </c>
      <c r="G16" s="4" t="str">
        <f t="shared" si="1"/>
        <v/>
      </c>
      <c r="H16" s="4" t="str">
        <f t="shared" si="2"/>
        <v/>
      </c>
    </row>
    <row r="17" spans="2:8">
      <c r="B17">
        <f>COUNTIF('Data Input'!B$4:B$103,"&lt;="&amp;'Data Input'!$B17)</f>
        <v>0</v>
      </c>
      <c r="C17" s="3" t="str">
        <f>IFERROR(INDEX('Data Input'!$B$4:$B$103,MATCH(ROWS('SK Analysis'!$B$4:B17),'SK Analysis'!$B$4:$B$105,0)),"")</f>
        <v/>
      </c>
      <c r="D17" s="3" t="str">
        <f>IFERROR(INDEX('Data Input'!$C$4:$C$103,MATCH(ROWS('SK Analysis'!$B$4:B17),'SK Analysis'!$B$4:$B$105,0)),"")</f>
        <v/>
      </c>
      <c r="E17" s="3" t="str">
        <f>IFERROR(INDEX('Data Input'!$D$4:$D$103,MATCH(ROWS('SK Analysis'!$B$4:B17),'SK Analysis'!$B$4:$B$105,0)),"")</f>
        <v/>
      </c>
      <c r="F17" s="4" t="str">
        <f t="shared" si="0"/>
        <v/>
      </c>
      <c r="G17" s="4" t="str">
        <f t="shared" si="1"/>
        <v/>
      </c>
      <c r="H17" s="4" t="str">
        <f t="shared" si="2"/>
        <v/>
      </c>
    </row>
    <row r="18" spans="2:8">
      <c r="B18">
        <f>COUNTIF('Data Input'!B$4:B$103,"&lt;="&amp;'Data Input'!$B18)</f>
        <v>0</v>
      </c>
      <c r="C18" s="3" t="str">
        <f>IFERROR(INDEX('Data Input'!$B$4:$B$103,MATCH(ROWS('SK Analysis'!$B$4:B18),'SK Analysis'!$B$4:$B$105,0)),"")</f>
        <v/>
      </c>
      <c r="D18" s="3" t="str">
        <f>IFERROR(INDEX('Data Input'!$C$4:$C$103,MATCH(ROWS('SK Analysis'!$B$4:B18),'SK Analysis'!$B$4:$B$105,0)),"")</f>
        <v/>
      </c>
      <c r="E18" s="3" t="str">
        <f>IFERROR(INDEX('Data Input'!$D$4:$D$103,MATCH(ROWS('SK Analysis'!$B$4:B18),'SK Analysis'!$B$4:$B$105,0)),"")</f>
        <v/>
      </c>
      <c r="F18" s="4" t="str">
        <f t="shared" si="0"/>
        <v/>
      </c>
      <c r="G18" s="4" t="str">
        <f t="shared" si="1"/>
        <v/>
      </c>
      <c r="H18" s="4" t="str">
        <f t="shared" si="2"/>
        <v/>
      </c>
    </row>
    <row r="19" spans="2:8">
      <c r="B19">
        <f>COUNTIF('Data Input'!B$4:B$103,"&lt;="&amp;'Data Input'!$B19)</f>
        <v>0</v>
      </c>
      <c r="C19" s="3" t="str">
        <f>IFERROR(INDEX('Data Input'!$B$4:$B$103,MATCH(ROWS('SK Analysis'!$B$4:B19),'SK Analysis'!$B$4:$B$105,0)),"")</f>
        <v/>
      </c>
      <c r="D19" s="3" t="str">
        <f>IFERROR(INDEX('Data Input'!$C$4:$C$103,MATCH(ROWS('SK Analysis'!$B$4:B19),'SK Analysis'!$B$4:$B$105,0)),"")</f>
        <v/>
      </c>
      <c r="E19" s="3" t="str">
        <f>IFERROR(INDEX('Data Input'!$D$4:$D$103,MATCH(ROWS('SK Analysis'!$B$4:B19),'SK Analysis'!$B$4:$B$105,0)),"")</f>
        <v/>
      </c>
      <c r="F19" s="4" t="str">
        <f t="shared" si="0"/>
        <v/>
      </c>
      <c r="G19" s="4" t="str">
        <f t="shared" si="1"/>
        <v/>
      </c>
      <c r="H19" s="4" t="str">
        <f t="shared" si="2"/>
        <v/>
      </c>
    </row>
    <row r="20" spans="2:8">
      <c r="B20">
        <f>COUNTIF('Data Input'!B$4:B$103,"&lt;="&amp;'Data Input'!$B20)</f>
        <v>0</v>
      </c>
      <c r="C20" s="3" t="str">
        <f>IFERROR(INDEX('Data Input'!$B$4:$B$103,MATCH(ROWS('SK Analysis'!$B$4:B20),'SK Analysis'!$B$4:$B$105,0)),"")</f>
        <v/>
      </c>
      <c r="D20" s="3" t="str">
        <f>IFERROR(INDEX('Data Input'!$C$4:$C$103,MATCH(ROWS('SK Analysis'!$B$4:B20),'SK Analysis'!$B$4:$B$105,0)),"")</f>
        <v/>
      </c>
      <c r="E20" s="3" t="str">
        <f>IFERROR(INDEX('Data Input'!$D$4:$D$103,MATCH(ROWS('SK Analysis'!$B$4:B20),'SK Analysis'!$B$4:$B$105,0)),"")</f>
        <v/>
      </c>
      <c r="F20" s="4" t="str">
        <f t="shared" si="0"/>
        <v/>
      </c>
      <c r="G20" s="4" t="str">
        <f t="shared" si="1"/>
        <v/>
      </c>
      <c r="H20" s="4" t="str">
        <f t="shared" si="2"/>
        <v/>
      </c>
    </row>
    <row r="21" spans="2:8">
      <c r="B21">
        <f>COUNTIF('Data Input'!B$4:B$103,"&lt;="&amp;'Data Input'!$B21)</f>
        <v>0</v>
      </c>
      <c r="C21" s="3" t="str">
        <f>IFERROR(INDEX('Data Input'!$B$4:$B$103,MATCH(ROWS('SK Analysis'!$B$4:B21),'SK Analysis'!$B$4:$B$105,0)),"")</f>
        <v/>
      </c>
      <c r="D21" s="3" t="str">
        <f>IFERROR(INDEX('Data Input'!$C$4:$C$103,MATCH(ROWS('SK Analysis'!$B$4:B21),'SK Analysis'!$B$4:$B$105,0)),"")</f>
        <v/>
      </c>
      <c r="E21" s="3" t="str">
        <f>IFERROR(INDEX('Data Input'!$D$4:$D$103,MATCH(ROWS('SK Analysis'!$B$4:B21),'SK Analysis'!$B$4:$B$105,0)),"")</f>
        <v/>
      </c>
      <c r="F21" s="4" t="str">
        <f t="shared" si="0"/>
        <v/>
      </c>
      <c r="G21" s="4" t="str">
        <f t="shared" si="1"/>
        <v/>
      </c>
      <c r="H21" s="4" t="str">
        <f t="shared" si="2"/>
        <v/>
      </c>
    </row>
    <row r="22" spans="2:8">
      <c r="B22">
        <f>COUNTIF('Data Input'!B$4:B$103,"&lt;="&amp;'Data Input'!$B22)</f>
        <v>0</v>
      </c>
      <c r="C22" s="3" t="str">
        <f>IFERROR(INDEX('Data Input'!$B$4:$B$103,MATCH(ROWS('SK Analysis'!$B$4:B22),'SK Analysis'!$B$4:$B$105,0)),"")</f>
        <v/>
      </c>
      <c r="D22" s="3" t="str">
        <f>IFERROR(INDEX('Data Input'!$C$4:$C$103,MATCH(ROWS('SK Analysis'!$B$4:B22),'SK Analysis'!$B$4:$B$105,0)),"")</f>
        <v/>
      </c>
      <c r="E22" s="3" t="str">
        <f>IFERROR(INDEX('Data Input'!$D$4:$D$103,MATCH(ROWS('SK Analysis'!$B$4:B22),'SK Analysis'!$B$4:$B$105,0)),"")</f>
        <v/>
      </c>
      <c r="F22" s="4" t="str">
        <f t="shared" si="0"/>
        <v/>
      </c>
      <c r="G22" s="4" t="str">
        <f t="shared" si="1"/>
        <v/>
      </c>
      <c r="H22" s="4" t="str">
        <f t="shared" si="2"/>
        <v/>
      </c>
    </row>
    <row r="23" spans="2:8">
      <c r="B23">
        <f>COUNTIF('Data Input'!B$4:B$103,"&lt;="&amp;'Data Input'!$B23)</f>
        <v>0</v>
      </c>
      <c r="C23" s="3" t="str">
        <f>IFERROR(INDEX('Data Input'!$B$4:$B$103,MATCH(ROWS('SK Analysis'!$B$4:B23),'SK Analysis'!$B$4:$B$105,0)),"")</f>
        <v/>
      </c>
      <c r="D23" s="3" t="str">
        <f>IFERROR(INDEX('Data Input'!$C$4:$C$103,MATCH(ROWS('SK Analysis'!$B$4:B23),'SK Analysis'!$B$4:$B$105,0)),"")</f>
        <v/>
      </c>
      <c r="E23" s="3" t="str">
        <f>IFERROR(INDEX('Data Input'!$D$4:$D$103,MATCH(ROWS('SK Analysis'!$B$4:B23),'SK Analysis'!$B$4:$B$105,0)),"")</f>
        <v/>
      </c>
      <c r="F23" s="4" t="str">
        <f t="shared" si="0"/>
        <v/>
      </c>
      <c r="G23" s="4" t="str">
        <f t="shared" si="1"/>
        <v/>
      </c>
      <c r="H23" s="4" t="str">
        <f t="shared" si="2"/>
        <v/>
      </c>
    </row>
    <row r="24" spans="2:8">
      <c r="B24">
        <f>COUNTIF('Data Input'!B$4:B$103,"&lt;="&amp;'Data Input'!$B24)</f>
        <v>0</v>
      </c>
      <c r="C24" s="3" t="str">
        <f>IFERROR(INDEX('Data Input'!$B$4:$B$103,MATCH(ROWS('SK Analysis'!$B$4:B24),'SK Analysis'!$B$4:$B$105,0)),"")</f>
        <v/>
      </c>
      <c r="D24" s="3" t="str">
        <f>IFERROR(INDEX('Data Input'!$C$4:$C$103,MATCH(ROWS('SK Analysis'!$B$4:B24),'SK Analysis'!$B$4:$B$105,0)),"")</f>
        <v/>
      </c>
      <c r="E24" s="3" t="str">
        <f>IFERROR(INDEX('Data Input'!$D$4:$D$103,MATCH(ROWS('SK Analysis'!$B$4:B24),'SK Analysis'!$B$4:$B$105,0)),"")</f>
        <v/>
      </c>
      <c r="F24" s="4" t="str">
        <f t="shared" si="0"/>
        <v/>
      </c>
      <c r="G24" s="4" t="str">
        <f t="shared" si="1"/>
        <v/>
      </c>
      <c r="H24" s="4" t="str">
        <f t="shared" si="2"/>
        <v/>
      </c>
    </row>
    <row r="25" spans="2:8">
      <c r="B25">
        <f>COUNTIF('Data Input'!B$4:B$103,"&lt;="&amp;'Data Input'!$B25)</f>
        <v>0</v>
      </c>
      <c r="C25" s="3" t="str">
        <f>IFERROR(INDEX('Data Input'!$B$4:$B$103,MATCH(ROWS('SK Analysis'!$B$4:B25),'SK Analysis'!$B$4:$B$105,0)),"")</f>
        <v/>
      </c>
      <c r="D25" s="3" t="str">
        <f>IFERROR(INDEX('Data Input'!$C$4:$C$103,MATCH(ROWS('SK Analysis'!$B$4:B25),'SK Analysis'!$B$4:$B$105,0)),"")</f>
        <v/>
      </c>
      <c r="E25" s="3" t="str">
        <f>IFERROR(INDEX('Data Input'!$D$4:$D$103,MATCH(ROWS('SK Analysis'!$B$4:B25),'SK Analysis'!$B$4:$B$105,0)),"")</f>
        <v/>
      </c>
      <c r="F25" s="4" t="str">
        <f t="shared" si="0"/>
        <v/>
      </c>
      <c r="G25" s="4" t="str">
        <f t="shared" si="1"/>
        <v/>
      </c>
      <c r="H25" s="4" t="str">
        <f t="shared" si="2"/>
        <v/>
      </c>
    </row>
    <row r="26" spans="2:8">
      <c r="B26">
        <f>COUNTIF('Data Input'!B$4:B$103,"&lt;="&amp;'Data Input'!$B26)</f>
        <v>0</v>
      </c>
      <c r="C26" s="3" t="str">
        <f>IFERROR(INDEX('Data Input'!$B$4:$B$103,MATCH(ROWS('SK Analysis'!$B$4:B26),'SK Analysis'!$B$4:$B$105,0)),"")</f>
        <v/>
      </c>
      <c r="D26" s="3" t="str">
        <f>IFERROR(INDEX('Data Input'!$C$4:$C$103,MATCH(ROWS('SK Analysis'!$B$4:B26),'SK Analysis'!$B$4:$B$105,0)),"")</f>
        <v/>
      </c>
      <c r="E26" s="3" t="str">
        <f>IFERROR(INDEX('Data Input'!$D$4:$D$103,MATCH(ROWS('SK Analysis'!$B$4:B26),'SK Analysis'!$B$4:$B$105,0)),"")</f>
        <v/>
      </c>
      <c r="F26" s="4" t="str">
        <f t="shared" si="0"/>
        <v/>
      </c>
      <c r="G26" s="4" t="str">
        <f t="shared" si="1"/>
        <v/>
      </c>
      <c r="H26" s="4" t="str">
        <f t="shared" si="2"/>
        <v/>
      </c>
    </row>
    <row r="27" spans="2:8">
      <c r="B27">
        <f>COUNTIF('Data Input'!B$4:B$103,"&lt;="&amp;'Data Input'!$B27)</f>
        <v>0</v>
      </c>
      <c r="C27" s="3" t="str">
        <f>IFERROR(INDEX('Data Input'!$B$4:$B$103,MATCH(ROWS('SK Analysis'!$B$4:B27),'SK Analysis'!$B$4:$B$105,0)),"")</f>
        <v/>
      </c>
      <c r="D27" s="3" t="str">
        <f>IFERROR(INDEX('Data Input'!$C$4:$C$103,MATCH(ROWS('SK Analysis'!$B$4:B27),'SK Analysis'!$B$4:$B$105,0)),"")</f>
        <v/>
      </c>
      <c r="E27" s="3" t="str">
        <f>IFERROR(INDEX('Data Input'!$D$4:$D$103,MATCH(ROWS('SK Analysis'!$B$4:B27),'SK Analysis'!$B$4:$B$105,0)),"")</f>
        <v/>
      </c>
      <c r="F27" s="4" t="str">
        <f t="shared" si="0"/>
        <v/>
      </c>
      <c r="G27" s="4" t="str">
        <f t="shared" si="1"/>
        <v/>
      </c>
      <c r="H27" s="4" t="str">
        <f t="shared" si="2"/>
        <v/>
      </c>
    </row>
    <row r="28" spans="2:8">
      <c r="B28">
        <f>COUNTIF('Data Input'!B$4:B$103,"&lt;="&amp;'Data Input'!$B28)</f>
        <v>0</v>
      </c>
      <c r="C28" s="3" t="str">
        <f>IFERROR(INDEX('Data Input'!$B$4:$B$103,MATCH(ROWS('SK Analysis'!$B$4:B28),'SK Analysis'!$B$4:$B$105,0)),"")</f>
        <v/>
      </c>
      <c r="D28" s="3" t="str">
        <f>IFERROR(INDEX('Data Input'!$C$4:$C$103,MATCH(ROWS('SK Analysis'!$B$4:B28),'SK Analysis'!$B$4:$B$105,0)),"")</f>
        <v/>
      </c>
      <c r="E28" s="3" t="str">
        <f>IFERROR(INDEX('Data Input'!$D$4:$D$103,MATCH(ROWS('SK Analysis'!$B$4:B28),'SK Analysis'!$B$4:$B$105,0)),"")</f>
        <v/>
      </c>
      <c r="F28" s="4" t="str">
        <f t="shared" si="0"/>
        <v/>
      </c>
      <c r="G28" s="4" t="str">
        <f t="shared" si="1"/>
        <v/>
      </c>
      <c r="H28" s="4" t="str">
        <f t="shared" si="2"/>
        <v/>
      </c>
    </row>
    <row r="29" spans="2:8">
      <c r="B29">
        <f>COUNTIF('Data Input'!B$4:B$103,"&lt;="&amp;'Data Input'!$B29)</f>
        <v>0</v>
      </c>
      <c r="C29" s="3" t="str">
        <f>IFERROR(INDEX('Data Input'!$B$4:$B$103,MATCH(ROWS('SK Analysis'!$B$4:B29),'SK Analysis'!$B$4:$B$105,0)),"")</f>
        <v/>
      </c>
      <c r="D29" s="3" t="str">
        <f>IFERROR(INDEX('Data Input'!$C$4:$C$103,MATCH(ROWS('SK Analysis'!$B$4:B29),'SK Analysis'!$B$4:$B$105,0)),"")</f>
        <v/>
      </c>
      <c r="E29" s="3" t="str">
        <f>IFERROR(INDEX('Data Input'!$D$4:$D$103,MATCH(ROWS('SK Analysis'!$B$4:B29),'SK Analysis'!$B$4:$B$105,0)),"")</f>
        <v/>
      </c>
      <c r="F29" s="4" t="str">
        <f t="shared" si="0"/>
        <v/>
      </c>
      <c r="G29" s="4" t="str">
        <f t="shared" si="1"/>
        <v/>
      </c>
      <c r="H29" s="4" t="str">
        <f t="shared" si="2"/>
        <v/>
      </c>
    </row>
    <row r="30" spans="2:8">
      <c r="B30">
        <f>COUNTIF('Data Input'!B$4:B$103,"&lt;="&amp;'Data Input'!$B30)</f>
        <v>0</v>
      </c>
      <c r="C30" s="3" t="str">
        <f>IFERROR(INDEX('Data Input'!$B$4:$B$103,MATCH(ROWS('SK Analysis'!$B$4:B30),'SK Analysis'!$B$4:$B$105,0)),"")</f>
        <v/>
      </c>
      <c r="D30" s="3" t="str">
        <f>IFERROR(INDEX('Data Input'!$C$4:$C$103,MATCH(ROWS('SK Analysis'!$B$4:B30),'SK Analysis'!$B$4:$B$105,0)),"")</f>
        <v/>
      </c>
      <c r="E30" s="3" t="str">
        <f>IFERROR(INDEX('Data Input'!$D$4:$D$103,MATCH(ROWS('SK Analysis'!$B$4:B30),'SK Analysis'!$B$4:$B$105,0)),"")</f>
        <v/>
      </c>
      <c r="F30" s="4" t="str">
        <f t="shared" si="0"/>
        <v/>
      </c>
      <c r="G30" s="4" t="str">
        <f t="shared" si="1"/>
        <v/>
      </c>
      <c r="H30" s="4" t="str">
        <f t="shared" si="2"/>
        <v/>
      </c>
    </row>
    <row r="31" spans="2:8">
      <c r="B31">
        <f>COUNTIF('Data Input'!B$4:B$103,"&lt;="&amp;'Data Input'!$B31)</f>
        <v>0</v>
      </c>
      <c r="C31" s="3" t="str">
        <f>IFERROR(INDEX('Data Input'!$B$4:$B$103,MATCH(ROWS('SK Analysis'!$B$4:B31),'SK Analysis'!$B$4:$B$105,0)),"")</f>
        <v/>
      </c>
      <c r="D31" s="3" t="str">
        <f>IFERROR(INDEX('Data Input'!$C$4:$C$103,MATCH(ROWS('SK Analysis'!$B$4:B31),'SK Analysis'!$B$4:$B$105,0)),"")</f>
        <v/>
      </c>
      <c r="E31" s="3" t="str">
        <f>IFERROR(INDEX('Data Input'!$D$4:$D$103,MATCH(ROWS('SK Analysis'!$B$4:B31),'SK Analysis'!$B$4:$B$105,0)),"")</f>
        <v/>
      </c>
      <c r="F31" s="4" t="str">
        <f t="shared" si="0"/>
        <v/>
      </c>
      <c r="G31" s="4" t="str">
        <f t="shared" si="1"/>
        <v/>
      </c>
      <c r="H31" s="4" t="str">
        <f t="shared" si="2"/>
        <v/>
      </c>
    </row>
    <row r="32" spans="2:8">
      <c r="B32">
        <f>COUNTIF('Data Input'!B$4:B$103,"&lt;="&amp;'Data Input'!$B32)</f>
        <v>0</v>
      </c>
      <c r="C32" s="3" t="str">
        <f>IFERROR(INDEX('Data Input'!$B$4:$B$103,MATCH(ROWS('SK Analysis'!$B$4:B32),'SK Analysis'!$B$4:$B$105,0)),"")</f>
        <v/>
      </c>
      <c r="D32" s="3" t="str">
        <f>IFERROR(INDEX('Data Input'!$C$4:$C$103,MATCH(ROWS('SK Analysis'!$B$4:B32),'SK Analysis'!$B$4:$B$105,0)),"")</f>
        <v/>
      </c>
      <c r="E32" s="3" t="str">
        <f>IFERROR(INDEX('Data Input'!$D$4:$D$103,MATCH(ROWS('SK Analysis'!$B$4:B32),'SK Analysis'!$B$4:$B$105,0)),"")</f>
        <v/>
      </c>
      <c r="F32" s="4" t="str">
        <f t="shared" si="0"/>
        <v/>
      </c>
      <c r="G32" s="4" t="str">
        <f t="shared" si="1"/>
        <v/>
      </c>
      <c r="H32" s="4" t="str">
        <f t="shared" si="2"/>
        <v/>
      </c>
    </row>
    <row r="33" spans="2:8">
      <c r="B33">
        <f>COUNTIF('Data Input'!B$4:B$103,"&lt;="&amp;'Data Input'!$B33)</f>
        <v>0</v>
      </c>
      <c r="C33" s="3" t="str">
        <f>IFERROR(INDEX('Data Input'!$B$4:$B$103,MATCH(ROWS('SK Analysis'!$B$4:B33),'SK Analysis'!$B$4:$B$105,0)),"")</f>
        <v/>
      </c>
      <c r="D33" s="3" t="str">
        <f>IFERROR(INDEX('Data Input'!$C$4:$C$103,MATCH(ROWS('SK Analysis'!$B$4:B33),'SK Analysis'!$B$4:$B$105,0)),"")</f>
        <v/>
      </c>
      <c r="E33" s="3" t="str">
        <f>IFERROR(INDEX('Data Input'!$D$4:$D$103,MATCH(ROWS('SK Analysis'!$B$4:B33),'SK Analysis'!$B$4:$B$105,0)),"")</f>
        <v/>
      </c>
      <c r="F33" s="4" t="str">
        <f t="shared" si="0"/>
        <v/>
      </c>
      <c r="G33" s="4" t="str">
        <f t="shared" si="1"/>
        <v/>
      </c>
      <c r="H33" s="4" t="str">
        <f t="shared" si="2"/>
        <v/>
      </c>
    </row>
    <row r="34" spans="2:8">
      <c r="B34">
        <f>COUNTIF('Data Input'!B$4:B$103,"&lt;="&amp;'Data Input'!$B34)</f>
        <v>0</v>
      </c>
      <c r="C34" s="3" t="str">
        <f>IFERROR(INDEX('Data Input'!$B$4:$B$103,MATCH(ROWS('SK Analysis'!$B$4:B34),'SK Analysis'!$B$4:$B$105,0)),"")</f>
        <v/>
      </c>
      <c r="D34" s="3" t="str">
        <f>IFERROR(INDEX('Data Input'!$C$4:$C$103,MATCH(ROWS('SK Analysis'!$B$4:B34),'SK Analysis'!$B$4:$B$105,0)),"")</f>
        <v/>
      </c>
      <c r="E34" s="3" t="str">
        <f>IFERROR(INDEX('Data Input'!$D$4:$D$103,MATCH(ROWS('SK Analysis'!$B$4:B34),'SK Analysis'!$B$4:$B$105,0)),"")</f>
        <v/>
      </c>
      <c r="F34" s="4" t="str">
        <f t="shared" si="0"/>
        <v/>
      </c>
      <c r="G34" s="4" t="str">
        <f t="shared" si="1"/>
        <v/>
      </c>
      <c r="H34" s="4" t="str">
        <f t="shared" si="2"/>
        <v/>
      </c>
    </row>
    <row r="35" spans="2:8">
      <c r="B35">
        <f>COUNTIF('Data Input'!B$4:B$103,"&lt;="&amp;'Data Input'!$B35)</f>
        <v>0</v>
      </c>
      <c r="C35" s="3" t="str">
        <f>IFERROR(INDEX('Data Input'!$B$4:$B$103,MATCH(ROWS('SK Analysis'!$B$4:B35),'SK Analysis'!$B$4:$B$105,0)),"")</f>
        <v/>
      </c>
      <c r="D35" s="3" t="str">
        <f>IFERROR(INDEX('Data Input'!$C$4:$C$103,MATCH(ROWS('SK Analysis'!$B$4:B35),'SK Analysis'!$B$4:$B$105,0)),"")</f>
        <v/>
      </c>
      <c r="E35" s="3" t="str">
        <f>IFERROR(INDEX('Data Input'!$D$4:$D$103,MATCH(ROWS('SK Analysis'!$B$4:B35),'SK Analysis'!$B$4:$B$105,0)),"")</f>
        <v/>
      </c>
      <c r="F35" s="4" t="str">
        <f t="shared" si="0"/>
        <v/>
      </c>
      <c r="G35" s="4" t="str">
        <f t="shared" si="1"/>
        <v/>
      </c>
      <c r="H35" s="4" t="str">
        <f t="shared" si="2"/>
        <v/>
      </c>
    </row>
    <row r="36" spans="2:8">
      <c r="B36">
        <f>COUNTIF('Data Input'!B$4:B$103,"&lt;="&amp;'Data Input'!$B36)</f>
        <v>0</v>
      </c>
      <c r="C36" s="3" t="str">
        <f>IFERROR(INDEX('Data Input'!$B$4:$B$103,MATCH(ROWS('SK Analysis'!$B$4:B36),'SK Analysis'!$B$4:$B$105,0)),"")</f>
        <v/>
      </c>
      <c r="D36" s="3" t="str">
        <f>IFERROR(INDEX('Data Input'!$C$4:$C$103,MATCH(ROWS('SK Analysis'!$B$4:B36),'SK Analysis'!$B$4:$B$105,0)),"")</f>
        <v/>
      </c>
      <c r="E36" s="3" t="str">
        <f>IFERROR(INDEX('Data Input'!$D$4:$D$103,MATCH(ROWS('SK Analysis'!$B$4:B36),'SK Analysis'!$B$4:$B$105,0)),"")</f>
        <v/>
      </c>
      <c r="F36" s="4" t="str">
        <f t="shared" ref="F36:F68" si="3">IF(OR($D36="",$E36=""),"",$E36/$D36)</f>
        <v/>
      </c>
      <c r="G36" s="4" t="str">
        <f t="shared" si="1"/>
        <v/>
      </c>
      <c r="H36" s="4" t="str">
        <f t="shared" si="2"/>
        <v/>
      </c>
    </row>
    <row r="37" spans="2:8">
      <c r="B37">
        <f>COUNTIF('Data Input'!B$4:B$103,"&lt;="&amp;'Data Input'!$B37)</f>
        <v>0</v>
      </c>
      <c r="C37" s="3" t="str">
        <f>IFERROR(INDEX('Data Input'!$B$4:$B$103,MATCH(ROWS('SK Analysis'!$B$4:B37),'SK Analysis'!$B$4:$B$105,0)),"")</f>
        <v/>
      </c>
      <c r="D37" s="3" t="str">
        <f>IFERROR(INDEX('Data Input'!$C$4:$C$103,MATCH(ROWS('SK Analysis'!$B$4:B37),'SK Analysis'!$B$4:$B$105,0)),"")</f>
        <v/>
      </c>
      <c r="E37" s="3" t="str">
        <f>IFERROR(INDEX('Data Input'!$D$4:$D$103,MATCH(ROWS('SK Analysis'!$B$4:B37),'SK Analysis'!$B$4:$B$105,0)),"")</f>
        <v/>
      </c>
      <c r="F37" s="4" t="str">
        <f t="shared" si="3"/>
        <v/>
      </c>
      <c r="G37" s="4" t="str">
        <f t="shared" ref="G37:G68" si="4">IF(F37="","",(F37-F36)*(C36+C37)/2)</f>
        <v/>
      </c>
      <c r="H37" s="4" t="str">
        <f t="shared" si="2"/>
        <v/>
      </c>
    </row>
    <row r="38" spans="2:8">
      <c r="B38">
        <f>COUNTIF('Data Input'!B$4:B$103,"&lt;="&amp;'Data Input'!$B38)</f>
        <v>0</v>
      </c>
      <c r="C38" s="3" t="str">
        <f>IFERROR(INDEX('Data Input'!$B$4:$B$103,MATCH(ROWS('SK Analysis'!$B$4:B38),'SK Analysis'!$B$4:$B$105,0)),"")</f>
        <v/>
      </c>
      <c r="D38" s="3" t="str">
        <f>IFERROR(INDEX('Data Input'!$C$4:$C$103,MATCH(ROWS('SK Analysis'!$B$4:B38),'SK Analysis'!$B$4:$B$105,0)),"")</f>
        <v/>
      </c>
      <c r="E38" s="3" t="str">
        <f>IFERROR(INDEX('Data Input'!$D$4:$D$103,MATCH(ROWS('SK Analysis'!$B$4:B38),'SK Analysis'!$B$4:$B$105,0)),"")</f>
        <v/>
      </c>
      <c r="F38" s="4" t="str">
        <f t="shared" si="3"/>
        <v/>
      </c>
      <c r="G38" s="4" t="str">
        <f t="shared" si="4"/>
        <v/>
      </c>
      <c r="H38" s="4" t="str">
        <f t="shared" si="2"/>
        <v/>
      </c>
    </row>
    <row r="39" spans="2:8">
      <c r="B39">
        <f>COUNTIF('Data Input'!B$4:B$103,"&lt;="&amp;'Data Input'!$B39)</f>
        <v>0</v>
      </c>
      <c r="C39" s="3" t="str">
        <f>IFERROR(INDEX('Data Input'!$B$4:$B$103,MATCH(ROWS('SK Analysis'!$B$4:B39),'SK Analysis'!$B$4:$B$105,0)),"")</f>
        <v/>
      </c>
      <c r="D39" s="3" t="str">
        <f>IFERROR(INDEX('Data Input'!$C$4:$C$103,MATCH(ROWS('SK Analysis'!$B$4:B39),'SK Analysis'!$B$4:$B$105,0)),"")</f>
        <v/>
      </c>
      <c r="E39" s="3" t="str">
        <f>IFERROR(INDEX('Data Input'!$D$4:$D$103,MATCH(ROWS('SK Analysis'!$B$4:B39),'SK Analysis'!$B$4:$B$105,0)),"")</f>
        <v/>
      </c>
      <c r="F39" s="4" t="str">
        <f t="shared" si="3"/>
        <v/>
      </c>
      <c r="G39" s="4" t="str">
        <f t="shared" si="4"/>
        <v/>
      </c>
      <c r="H39" s="4" t="str">
        <f t="shared" si="2"/>
        <v/>
      </c>
    </row>
    <row r="40" spans="2:8">
      <c r="B40">
        <f>COUNTIF('Data Input'!B$4:B$103,"&lt;="&amp;'Data Input'!$B40)</f>
        <v>0</v>
      </c>
      <c r="C40" s="3" t="str">
        <f>IFERROR(INDEX('Data Input'!$B$4:$B$103,MATCH(ROWS('SK Analysis'!$B$4:B40),'SK Analysis'!$B$4:$B$105,0)),"")</f>
        <v/>
      </c>
      <c r="D40" s="3" t="str">
        <f>IFERROR(INDEX('Data Input'!$C$4:$C$103,MATCH(ROWS('SK Analysis'!$B$4:B40),'SK Analysis'!$B$4:$B$105,0)),"")</f>
        <v/>
      </c>
      <c r="E40" s="3" t="str">
        <f>IFERROR(INDEX('Data Input'!$D$4:$D$103,MATCH(ROWS('SK Analysis'!$B$4:B40),'SK Analysis'!$B$4:$B$105,0)),"")</f>
        <v/>
      </c>
      <c r="F40" s="4" t="str">
        <f t="shared" si="3"/>
        <v/>
      </c>
      <c r="G40" s="4" t="str">
        <f t="shared" si="4"/>
        <v/>
      </c>
      <c r="H40" s="4" t="str">
        <f t="shared" si="2"/>
        <v/>
      </c>
    </row>
    <row r="41" spans="2:8">
      <c r="B41">
        <f>COUNTIF('Data Input'!B$4:B$103,"&lt;="&amp;'Data Input'!$B41)</f>
        <v>0</v>
      </c>
      <c r="C41" s="3" t="str">
        <f>IFERROR(INDEX('Data Input'!$B$4:$B$103,MATCH(ROWS('SK Analysis'!$B$4:B41),'SK Analysis'!$B$4:$B$105,0)),"")</f>
        <v/>
      </c>
      <c r="D41" s="3" t="str">
        <f>IFERROR(INDEX('Data Input'!$C$4:$C$103,MATCH(ROWS('SK Analysis'!$B$4:B41),'SK Analysis'!$B$4:$B$105,0)),"")</f>
        <v/>
      </c>
      <c r="E41" s="3" t="str">
        <f>IFERROR(INDEX('Data Input'!$D$4:$D$103,MATCH(ROWS('SK Analysis'!$B$4:B41),'SK Analysis'!$B$4:$B$105,0)),"")</f>
        <v/>
      </c>
      <c r="F41" s="4" t="str">
        <f t="shared" si="3"/>
        <v/>
      </c>
      <c r="G41" s="4" t="str">
        <f t="shared" si="4"/>
        <v/>
      </c>
      <c r="H41" s="4" t="str">
        <f t="shared" si="2"/>
        <v/>
      </c>
    </row>
    <row r="42" spans="2:8">
      <c r="B42">
        <f>COUNTIF('Data Input'!B$4:B$103,"&lt;="&amp;'Data Input'!$B42)</f>
        <v>0</v>
      </c>
      <c r="C42" s="3" t="str">
        <f>IFERROR(INDEX('Data Input'!$B$4:$B$103,MATCH(ROWS('SK Analysis'!$B$4:B42),'SK Analysis'!$B$4:$B$105,0)),"")</f>
        <v/>
      </c>
      <c r="D42" s="3" t="str">
        <f>IFERROR(INDEX('Data Input'!$C$4:$C$103,MATCH(ROWS('SK Analysis'!$B$4:B42),'SK Analysis'!$B$4:$B$105,0)),"")</f>
        <v/>
      </c>
      <c r="E42" s="3" t="str">
        <f>IFERROR(INDEX('Data Input'!$D$4:$D$103,MATCH(ROWS('SK Analysis'!$B$4:B42),'SK Analysis'!$B$4:$B$105,0)),"")</f>
        <v/>
      </c>
      <c r="F42" s="4" t="str">
        <f t="shared" si="3"/>
        <v/>
      </c>
      <c r="G42" s="4" t="str">
        <f t="shared" si="4"/>
        <v/>
      </c>
      <c r="H42" s="4" t="str">
        <f t="shared" si="2"/>
        <v/>
      </c>
    </row>
    <row r="43" spans="2:8">
      <c r="B43">
        <f>COUNTIF('Data Input'!B$4:B$103,"&lt;="&amp;'Data Input'!$B43)</f>
        <v>0</v>
      </c>
      <c r="C43" s="3" t="str">
        <f>IFERROR(INDEX('Data Input'!$B$4:$B$103,MATCH(ROWS('SK Analysis'!$B$4:B43),'SK Analysis'!$B$4:$B$105,0)),"")</f>
        <v/>
      </c>
      <c r="D43" s="3" t="str">
        <f>IFERROR(INDEX('Data Input'!$C$4:$C$103,MATCH(ROWS('SK Analysis'!$B$4:B43),'SK Analysis'!$B$4:$B$105,0)),"")</f>
        <v/>
      </c>
      <c r="E43" s="3" t="str">
        <f>IFERROR(INDEX('Data Input'!$D$4:$D$103,MATCH(ROWS('SK Analysis'!$B$4:B43),'SK Analysis'!$B$4:$B$105,0)),"")</f>
        <v/>
      </c>
      <c r="F43" s="4" t="str">
        <f t="shared" si="3"/>
        <v/>
      </c>
      <c r="G43" s="4" t="str">
        <f t="shared" si="4"/>
        <v/>
      </c>
      <c r="H43" s="4" t="str">
        <f t="shared" si="2"/>
        <v/>
      </c>
    </row>
    <row r="44" spans="2:8">
      <c r="B44">
        <f>COUNTIF('Data Input'!B$4:B$103,"&lt;="&amp;'Data Input'!$B44)</f>
        <v>0</v>
      </c>
      <c r="C44" s="3" t="str">
        <f>IFERROR(INDEX('Data Input'!$B$4:$B$103,MATCH(ROWS('SK Analysis'!$B$4:B44),'SK Analysis'!$B$4:$B$105,0)),"")</f>
        <v/>
      </c>
      <c r="D44" s="3" t="str">
        <f>IFERROR(INDEX('Data Input'!$C$4:$C$103,MATCH(ROWS('SK Analysis'!$B$4:B44),'SK Analysis'!$B$4:$B$105,0)),"")</f>
        <v/>
      </c>
      <c r="E44" s="3" t="str">
        <f>IFERROR(INDEX('Data Input'!$D$4:$D$103,MATCH(ROWS('SK Analysis'!$B$4:B44),'SK Analysis'!$B$4:$B$105,0)),"")</f>
        <v/>
      </c>
      <c r="F44" s="4" t="str">
        <f t="shared" si="3"/>
        <v/>
      </c>
      <c r="G44" s="4" t="str">
        <f t="shared" si="4"/>
        <v/>
      </c>
      <c r="H44" s="4" t="str">
        <f t="shared" si="2"/>
        <v/>
      </c>
    </row>
    <row r="45" spans="2:8">
      <c r="B45">
        <f>COUNTIF('Data Input'!B$4:B$103,"&lt;="&amp;'Data Input'!$B45)</f>
        <v>0</v>
      </c>
      <c r="C45" s="3" t="str">
        <f>IFERROR(INDEX('Data Input'!$B$4:$B$103,MATCH(ROWS('SK Analysis'!$B$4:B45),'SK Analysis'!$B$4:$B$105,0)),"")</f>
        <v/>
      </c>
      <c r="D45" s="3" t="str">
        <f>IFERROR(INDEX('Data Input'!$C$4:$C$103,MATCH(ROWS('SK Analysis'!$B$4:B45),'SK Analysis'!$B$4:$B$105,0)),"")</f>
        <v/>
      </c>
      <c r="E45" s="3" t="str">
        <f>IFERROR(INDEX('Data Input'!$D$4:$D$103,MATCH(ROWS('SK Analysis'!$B$4:B45),'SK Analysis'!$B$4:$B$105,0)),"")</f>
        <v/>
      </c>
      <c r="F45" s="4" t="str">
        <f t="shared" si="3"/>
        <v/>
      </c>
      <c r="G45" s="4" t="str">
        <f t="shared" si="4"/>
        <v/>
      </c>
      <c r="H45" s="4" t="str">
        <f t="shared" si="2"/>
        <v/>
      </c>
    </row>
    <row r="46" spans="2:8">
      <c r="B46">
        <f>COUNTIF('Data Input'!B$4:B$103,"&lt;="&amp;'Data Input'!$B46)</f>
        <v>0</v>
      </c>
      <c r="C46" s="3" t="str">
        <f>IFERROR(INDEX('Data Input'!$B$4:$B$103,MATCH(ROWS('SK Analysis'!$B$4:B46),'SK Analysis'!$B$4:$B$105,0)),"")</f>
        <v/>
      </c>
      <c r="D46" s="3" t="str">
        <f>IFERROR(INDEX('Data Input'!$C$4:$C$103,MATCH(ROWS('SK Analysis'!$B$4:B46),'SK Analysis'!$B$4:$B$105,0)),"")</f>
        <v/>
      </c>
      <c r="E46" s="3" t="str">
        <f>IFERROR(INDEX('Data Input'!$D$4:$D$103,MATCH(ROWS('SK Analysis'!$B$4:B46),'SK Analysis'!$B$4:$B$105,0)),"")</f>
        <v/>
      </c>
      <c r="F46" s="4" t="str">
        <f t="shared" si="3"/>
        <v/>
      </c>
      <c r="G46" s="4" t="str">
        <f t="shared" si="4"/>
        <v/>
      </c>
      <c r="H46" s="4" t="str">
        <f t="shared" si="2"/>
        <v/>
      </c>
    </row>
    <row r="47" spans="2:8">
      <c r="B47">
        <f>COUNTIF('Data Input'!B$4:B$103,"&lt;="&amp;'Data Input'!$B47)</f>
        <v>0</v>
      </c>
      <c r="C47" s="3" t="str">
        <f>IFERROR(INDEX('Data Input'!$B$4:$B$103,MATCH(ROWS('SK Analysis'!$B$4:B47),'SK Analysis'!$B$4:$B$105,0)),"")</f>
        <v/>
      </c>
      <c r="D47" s="3" t="str">
        <f>IFERROR(INDEX('Data Input'!$C$4:$C$103,MATCH(ROWS('SK Analysis'!$B$4:B47),'SK Analysis'!$B$4:$B$105,0)),"")</f>
        <v/>
      </c>
      <c r="E47" s="3" t="str">
        <f>IFERROR(INDEX('Data Input'!$D$4:$D$103,MATCH(ROWS('SK Analysis'!$B$4:B47),'SK Analysis'!$B$4:$B$105,0)),"")</f>
        <v/>
      </c>
      <c r="F47" s="4" t="str">
        <f t="shared" si="3"/>
        <v/>
      </c>
      <c r="G47" s="4" t="str">
        <f t="shared" si="4"/>
        <v/>
      </c>
      <c r="H47" s="4" t="str">
        <f t="shared" si="2"/>
        <v/>
      </c>
    </row>
    <row r="48" spans="2:8">
      <c r="B48">
        <f>COUNTIF('Data Input'!B$4:B$103,"&lt;="&amp;'Data Input'!$B48)</f>
        <v>0</v>
      </c>
      <c r="C48" s="3" t="str">
        <f>IFERROR(INDEX('Data Input'!$B$4:$B$103,MATCH(ROWS('SK Analysis'!$B$4:B48),'SK Analysis'!$B$4:$B$105,0)),"")</f>
        <v/>
      </c>
      <c r="D48" s="3" t="str">
        <f>IFERROR(INDEX('Data Input'!$C$4:$C$103,MATCH(ROWS('SK Analysis'!$B$4:B48),'SK Analysis'!$B$4:$B$105,0)),"")</f>
        <v/>
      </c>
      <c r="E48" s="3" t="str">
        <f>IFERROR(INDEX('Data Input'!$D$4:$D$103,MATCH(ROWS('SK Analysis'!$B$4:B48),'SK Analysis'!$B$4:$B$105,0)),"")</f>
        <v/>
      </c>
      <c r="F48" s="4" t="str">
        <f t="shared" si="3"/>
        <v/>
      </c>
      <c r="G48" s="4" t="str">
        <f t="shared" si="4"/>
        <v/>
      </c>
      <c r="H48" s="4" t="str">
        <f t="shared" si="2"/>
        <v/>
      </c>
    </row>
    <row r="49" spans="2:8">
      <c r="B49">
        <f>COUNTIF('Data Input'!B$4:B$103,"&lt;="&amp;'Data Input'!$B49)</f>
        <v>0</v>
      </c>
      <c r="C49" s="3" t="str">
        <f>IFERROR(INDEX('Data Input'!$B$4:$B$103,MATCH(ROWS('SK Analysis'!$B$4:B49),'SK Analysis'!$B$4:$B$105,0)),"")</f>
        <v/>
      </c>
      <c r="D49" s="3" t="str">
        <f>IFERROR(INDEX('Data Input'!$C$4:$C$103,MATCH(ROWS('SK Analysis'!$B$4:B49),'SK Analysis'!$B$4:$B$105,0)),"")</f>
        <v/>
      </c>
      <c r="E49" s="3" t="str">
        <f>IFERROR(INDEX('Data Input'!$D$4:$D$103,MATCH(ROWS('SK Analysis'!$B$4:B49),'SK Analysis'!$B$4:$B$105,0)),"")</f>
        <v/>
      </c>
      <c r="F49" s="4" t="str">
        <f t="shared" si="3"/>
        <v/>
      </c>
      <c r="G49" s="4" t="str">
        <f t="shared" si="4"/>
        <v/>
      </c>
      <c r="H49" s="4" t="str">
        <f t="shared" si="2"/>
        <v/>
      </c>
    </row>
    <row r="50" spans="2:8">
      <c r="B50">
        <f>COUNTIF('Data Input'!B$4:B$103,"&lt;="&amp;'Data Input'!$B50)</f>
        <v>0</v>
      </c>
      <c r="C50" s="3" t="str">
        <f>IFERROR(INDEX('Data Input'!$B$4:$B$103,MATCH(ROWS('SK Analysis'!$B$4:B50),'SK Analysis'!$B$4:$B$105,0)),"")</f>
        <v/>
      </c>
      <c r="D50" s="3" t="str">
        <f>IFERROR(INDEX('Data Input'!$C$4:$C$103,MATCH(ROWS('SK Analysis'!$B$4:B50),'SK Analysis'!$B$4:$B$105,0)),"")</f>
        <v/>
      </c>
      <c r="E50" s="3" t="str">
        <f>IFERROR(INDEX('Data Input'!$D$4:$D$103,MATCH(ROWS('SK Analysis'!$B$4:B50),'SK Analysis'!$B$4:$B$105,0)),"")</f>
        <v/>
      </c>
      <c r="F50" s="4" t="str">
        <f t="shared" si="3"/>
        <v/>
      </c>
      <c r="G50" s="4" t="str">
        <f t="shared" si="4"/>
        <v/>
      </c>
      <c r="H50" s="4" t="str">
        <f t="shared" si="2"/>
        <v/>
      </c>
    </row>
    <row r="51" spans="2:8">
      <c r="B51">
        <f>COUNTIF('Data Input'!B$4:B$103,"&lt;="&amp;'Data Input'!$B51)</f>
        <v>0</v>
      </c>
      <c r="C51" s="3" t="str">
        <f>IFERROR(INDEX('Data Input'!$B$4:$B$103,MATCH(ROWS('SK Analysis'!$B$4:B51),'SK Analysis'!$B$4:$B$105,0)),"")</f>
        <v/>
      </c>
      <c r="D51" s="3" t="str">
        <f>IFERROR(INDEX('Data Input'!$C$4:$C$103,MATCH(ROWS('SK Analysis'!$B$4:B51),'SK Analysis'!$B$4:$B$105,0)),"")</f>
        <v/>
      </c>
      <c r="E51" s="3" t="str">
        <f>IFERROR(INDEX('Data Input'!$D$4:$D$103,MATCH(ROWS('SK Analysis'!$B$4:B51),'SK Analysis'!$B$4:$B$105,0)),"")</f>
        <v/>
      </c>
      <c r="F51" s="4" t="str">
        <f t="shared" si="3"/>
        <v/>
      </c>
      <c r="G51" s="4" t="str">
        <f t="shared" si="4"/>
        <v/>
      </c>
      <c r="H51" s="4" t="str">
        <f t="shared" si="2"/>
        <v/>
      </c>
    </row>
    <row r="52" spans="2:8">
      <c r="B52">
        <f>COUNTIF('Data Input'!B$4:B$103,"&lt;="&amp;'Data Input'!$B52)</f>
        <v>0</v>
      </c>
      <c r="C52" s="3" t="str">
        <f>IFERROR(INDEX('Data Input'!$B$4:$B$103,MATCH(ROWS('SK Analysis'!$B$4:B52),'SK Analysis'!$B$4:$B$105,0)),"")</f>
        <v/>
      </c>
      <c r="D52" s="3" t="str">
        <f>IFERROR(INDEX('Data Input'!$C$4:$C$103,MATCH(ROWS('SK Analysis'!$B$4:B52),'SK Analysis'!$B$4:$B$105,0)),"")</f>
        <v/>
      </c>
      <c r="E52" s="3" t="str">
        <f>IFERROR(INDEX('Data Input'!$D$4:$D$103,MATCH(ROWS('SK Analysis'!$B$4:B52),'SK Analysis'!$B$4:$B$105,0)),"")</f>
        <v/>
      </c>
      <c r="F52" s="4" t="str">
        <f t="shared" si="3"/>
        <v/>
      </c>
      <c r="G52" s="4" t="str">
        <f t="shared" si="4"/>
        <v/>
      </c>
      <c r="H52" s="4" t="str">
        <f t="shared" si="2"/>
        <v/>
      </c>
    </row>
    <row r="53" spans="2:8">
      <c r="B53">
        <f>COUNTIF('Data Input'!B$4:B$103,"&lt;="&amp;'Data Input'!$B53)</f>
        <v>0</v>
      </c>
      <c r="C53" s="3" t="str">
        <f>IFERROR(INDEX('Data Input'!$B$4:$B$103,MATCH(ROWS('SK Analysis'!$B$4:B53),'SK Analysis'!$B$4:$B$105,0)),"")</f>
        <v/>
      </c>
      <c r="D53" s="3" t="str">
        <f>IFERROR(INDEX('Data Input'!$C$4:$C$103,MATCH(ROWS('SK Analysis'!$B$4:B53),'SK Analysis'!$B$4:$B$105,0)),"")</f>
        <v/>
      </c>
      <c r="E53" s="3" t="str">
        <f>IFERROR(INDEX('Data Input'!$D$4:$D$103,MATCH(ROWS('SK Analysis'!$B$4:B53),'SK Analysis'!$B$4:$B$105,0)),"")</f>
        <v/>
      </c>
      <c r="F53" s="4" t="str">
        <f t="shared" si="3"/>
        <v/>
      </c>
      <c r="G53" s="4" t="str">
        <f t="shared" si="4"/>
        <v/>
      </c>
      <c r="H53" s="4" t="str">
        <f t="shared" si="2"/>
        <v/>
      </c>
    </row>
    <row r="54" spans="2:8">
      <c r="B54">
        <f>COUNTIF('Data Input'!B$4:B$103,"&lt;="&amp;'Data Input'!$B54)</f>
        <v>0</v>
      </c>
      <c r="C54" s="3" t="str">
        <f>IFERROR(INDEX('Data Input'!$B$4:$B$103,MATCH(ROWS('SK Analysis'!$B$4:B54),'SK Analysis'!$B$4:$B$105,0)),"")</f>
        <v/>
      </c>
      <c r="D54" s="3" t="str">
        <f>IFERROR(INDEX('Data Input'!$C$4:$C$103,MATCH(ROWS('SK Analysis'!$B$4:B54),'SK Analysis'!$B$4:$B$105,0)),"")</f>
        <v/>
      </c>
      <c r="E54" s="3" t="str">
        <f>IFERROR(INDEX('Data Input'!$D$4:$D$103,MATCH(ROWS('SK Analysis'!$B$4:B54),'SK Analysis'!$B$4:$B$105,0)),"")</f>
        <v/>
      </c>
      <c r="F54" s="4" t="str">
        <f t="shared" si="3"/>
        <v/>
      </c>
      <c r="G54" s="4" t="str">
        <f t="shared" si="4"/>
        <v/>
      </c>
      <c r="H54" s="4" t="str">
        <f t="shared" si="2"/>
        <v/>
      </c>
    </row>
    <row r="55" spans="2:8">
      <c r="B55">
        <f>COUNTIF('Data Input'!B$4:B$103,"&lt;="&amp;'Data Input'!$B55)</f>
        <v>0</v>
      </c>
      <c r="C55" s="3" t="str">
        <f>IFERROR(INDEX('Data Input'!$B$4:$B$103,MATCH(ROWS('SK Analysis'!$B$4:B55),'SK Analysis'!$B$4:$B$105,0)),"")</f>
        <v/>
      </c>
      <c r="D55" s="3" t="str">
        <f>IFERROR(INDEX('Data Input'!$C$4:$C$103,MATCH(ROWS('SK Analysis'!$B$4:B55),'SK Analysis'!$B$4:$B$105,0)),"")</f>
        <v/>
      </c>
      <c r="E55" s="3" t="str">
        <f>IFERROR(INDEX('Data Input'!$D$4:$D$103,MATCH(ROWS('SK Analysis'!$B$4:B55),'SK Analysis'!$B$4:$B$105,0)),"")</f>
        <v/>
      </c>
      <c r="F55" s="4" t="str">
        <f t="shared" si="3"/>
        <v/>
      </c>
      <c r="G55" s="4" t="str">
        <f t="shared" si="4"/>
        <v/>
      </c>
      <c r="H55" s="4" t="str">
        <f t="shared" si="2"/>
        <v/>
      </c>
    </row>
    <row r="56" spans="2:8">
      <c r="B56">
        <f>COUNTIF('Data Input'!B$4:B$103,"&lt;="&amp;'Data Input'!$B56)</f>
        <v>0</v>
      </c>
      <c r="C56" s="3" t="str">
        <f>IFERROR(INDEX('Data Input'!$B$4:$B$103,MATCH(ROWS('SK Analysis'!$B$4:B56),'SK Analysis'!$B$4:$B$105,0)),"")</f>
        <v/>
      </c>
      <c r="D56" s="3" t="str">
        <f>IFERROR(INDEX('Data Input'!$C$4:$C$103,MATCH(ROWS('SK Analysis'!$B$4:B56),'SK Analysis'!$B$4:$B$105,0)),"")</f>
        <v/>
      </c>
      <c r="E56" s="3" t="str">
        <f>IFERROR(INDEX('Data Input'!$D$4:$D$103,MATCH(ROWS('SK Analysis'!$B$4:B56),'SK Analysis'!$B$4:$B$105,0)),"")</f>
        <v/>
      </c>
      <c r="F56" s="4" t="str">
        <f t="shared" si="3"/>
        <v/>
      </c>
      <c r="G56" s="4" t="str">
        <f t="shared" si="4"/>
        <v/>
      </c>
      <c r="H56" s="4" t="str">
        <f t="shared" si="2"/>
        <v/>
      </c>
    </row>
    <row r="57" spans="2:8">
      <c r="B57">
        <f>COUNTIF('Data Input'!B$4:B$103,"&lt;="&amp;'Data Input'!$B57)</f>
        <v>0</v>
      </c>
      <c r="C57" s="3" t="str">
        <f>IFERROR(INDEX('Data Input'!$B$4:$B$103,MATCH(ROWS('SK Analysis'!$B$4:B57),'SK Analysis'!$B$4:$B$105,0)),"")</f>
        <v/>
      </c>
      <c r="D57" s="3" t="str">
        <f>IFERROR(INDEX('Data Input'!$C$4:$C$103,MATCH(ROWS('SK Analysis'!$B$4:B57),'SK Analysis'!$B$4:$B$105,0)),"")</f>
        <v/>
      </c>
      <c r="E57" s="3" t="str">
        <f>IFERROR(INDEX('Data Input'!$D$4:$D$103,MATCH(ROWS('SK Analysis'!$B$4:B57),'SK Analysis'!$B$4:$B$105,0)),"")</f>
        <v/>
      </c>
      <c r="F57" s="4" t="str">
        <f t="shared" si="3"/>
        <v/>
      </c>
      <c r="G57" s="4" t="str">
        <f t="shared" si="4"/>
        <v/>
      </c>
      <c r="H57" s="4" t="str">
        <f t="shared" si="2"/>
        <v/>
      </c>
    </row>
    <row r="58" spans="2:8">
      <c r="B58">
        <f>COUNTIF('Data Input'!B$4:B$103,"&lt;="&amp;'Data Input'!$B58)</f>
        <v>0</v>
      </c>
      <c r="C58" s="3" t="str">
        <f>IFERROR(INDEX('Data Input'!$B$4:$B$103,MATCH(ROWS('SK Analysis'!$B$4:B58),'SK Analysis'!$B$4:$B$105,0)),"")</f>
        <v/>
      </c>
      <c r="D58" s="3" t="str">
        <f>IFERROR(INDEX('Data Input'!$C$4:$C$103,MATCH(ROWS('SK Analysis'!$B$4:B58),'SK Analysis'!$B$4:$B$105,0)),"")</f>
        <v/>
      </c>
      <c r="E58" s="3" t="str">
        <f>IFERROR(INDEX('Data Input'!$D$4:$D$103,MATCH(ROWS('SK Analysis'!$B$4:B58),'SK Analysis'!$B$4:$B$105,0)),"")</f>
        <v/>
      </c>
      <c r="F58" s="4" t="str">
        <f t="shared" si="3"/>
        <v/>
      </c>
      <c r="G58" s="4" t="str">
        <f t="shared" si="4"/>
        <v/>
      </c>
      <c r="H58" s="4" t="str">
        <f t="shared" si="2"/>
        <v/>
      </c>
    </row>
    <row r="59" spans="2:8">
      <c r="B59">
        <f>COUNTIF('Data Input'!B$4:B$103,"&lt;="&amp;'Data Input'!$B59)</f>
        <v>0</v>
      </c>
      <c r="C59" s="3" t="str">
        <f>IFERROR(INDEX('Data Input'!$B$4:$B$103,MATCH(ROWS('SK Analysis'!$B$4:B59),'SK Analysis'!$B$4:$B$105,0)),"")</f>
        <v/>
      </c>
      <c r="D59" s="3" t="str">
        <f>IFERROR(INDEX('Data Input'!$C$4:$C$103,MATCH(ROWS('SK Analysis'!$B$4:B59),'SK Analysis'!$B$4:$B$105,0)),"")</f>
        <v/>
      </c>
      <c r="E59" s="3" t="str">
        <f>IFERROR(INDEX('Data Input'!$D$4:$D$103,MATCH(ROWS('SK Analysis'!$B$4:B59),'SK Analysis'!$B$4:$B$105,0)),"")</f>
        <v/>
      </c>
      <c r="F59" s="4" t="str">
        <f t="shared" si="3"/>
        <v/>
      </c>
      <c r="G59" s="4" t="str">
        <f t="shared" si="4"/>
        <v/>
      </c>
      <c r="H59" s="4" t="str">
        <f t="shared" si="2"/>
        <v/>
      </c>
    </row>
    <row r="60" spans="2:8">
      <c r="B60">
        <f>COUNTIF('Data Input'!B$4:B$103,"&lt;="&amp;'Data Input'!$B60)</f>
        <v>0</v>
      </c>
      <c r="C60" s="3" t="str">
        <f>IFERROR(INDEX('Data Input'!$B$4:$B$103,MATCH(ROWS('SK Analysis'!$B$4:B60),'SK Analysis'!$B$4:$B$105,0)),"")</f>
        <v/>
      </c>
      <c r="D60" s="3" t="str">
        <f>IFERROR(INDEX('Data Input'!$C$4:$C$103,MATCH(ROWS('SK Analysis'!$B$4:B60),'SK Analysis'!$B$4:$B$105,0)),"")</f>
        <v/>
      </c>
      <c r="E60" s="3" t="str">
        <f>IFERROR(INDEX('Data Input'!$D$4:$D$103,MATCH(ROWS('SK Analysis'!$B$4:B60),'SK Analysis'!$B$4:$B$105,0)),"")</f>
        <v/>
      </c>
      <c r="F60" s="4" t="str">
        <f t="shared" si="3"/>
        <v/>
      </c>
      <c r="G60" s="4" t="str">
        <f t="shared" si="4"/>
        <v/>
      </c>
      <c r="H60" s="4" t="str">
        <f t="shared" si="2"/>
        <v/>
      </c>
    </row>
    <row r="61" spans="2:8">
      <c r="B61">
        <f>COUNTIF('Data Input'!B$4:B$103,"&lt;="&amp;'Data Input'!$B61)</f>
        <v>0</v>
      </c>
      <c r="C61" s="3" t="str">
        <f>IFERROR(INDEX('Data Input'!$B$4:$B$103,MATCH(ROWS('SK Analysis'!$B$4:B61),'SK Analysis'!$B$4:$B$105,0)),"")</f>
        <v/>
      </c>
      <c r="D61" s="3" t="str">
        <f>IFERROR(INDEX('Data Input'!$C$4:$C$103,MATCH(ROWS('SK Analysis'!$B$4:B61),'SK Analysis'!$B$4:$B$105,0)),"")</f>
        <v/>
      </c>
      <c r="E61" s="3" t="str">
        <f>IFERROR(INDEX('Data Input'!$D$4:$D$103,MATCH(ROWS('SK Analysis'!$B$4:B61),'SK Analysis'!$B$4:$B$105,0)),"")</f>
        <v/>
      </c>
      <c r="F61" s="4" t="str">
        <f t="shared" si="3"/>
        <v/>
      </c>
      <c r="G61" s="4" t="str">
        <f t="shared" si="4"/>
        <v/>
      </c>
      <c r="H61" s="4" t="str">
        <f t="shared" si="2"/>
        <v/>
      </c>
    </row>
    <row r="62" spans="2:8">
      <c r="B62">
        <f>COUNTIF('Data Input'!B$4:B$103,"&lt;="&amp;'Data Input'!$B62)</f>
        <v>0</v>
      </c>
      <c r="C62" s="3" t="str">
        <f>IFERROR(INDEX('Data Input'!$B$4:$B$103,MATCH(ROWS('SK Analysis'!$B$4:B62),'SK Analysis'!$B$4:$B$105,0)),"")</f>
        <v/>
      </c>
      <c r="D62" s="3" t="str">
        <f>IFERROR(INDEX('Data Input'!$C$4:$C$103,MATCH(ROWS('SK Analysis'!$B$4:B62),'SK Analysis'!$B$4:$B$105,0)),"")</f>
        <v/>
      </c>
      <c r="E62" s="3" t="str">
        <f>IFERROR(INDEX('Data Input'!$D$4:$D$103,MATCH(ROWS('SK Analysis'!$B$4:B62),'SK Analysis'!$B$4:$B$105,0)),"")</f>
        <v/>
      </c>
      <c r="F62" s="4" t="str">
        <f t="shared" si="3"/>
        <v/>
      </c>
      <c r="G62" s="4" t="str">
        <f t="shared" si="4"/>
        <v/>
      </c>
      <c r="H62" s="4" t="str">
        <f t="shared" si="2"/>
        <v/>
      </c>
    </row>
    <row r="63" spans="2:8">
      <c r="B63">
        <f>COUNTIF('Data Input'!B$4:B$103,"&lt;="&amp;'Data Input'!$B63)</f>
        <v>0</v>
      </c>
      <c r="C63" s="3" t="str">
        <f>IFERROR(INDEX('Data Input'!$B$4:$B$103,MATCH(ROWS('SK Analysis'!$B$4:B63),'SK Analysis'!$B$4:$B$105,0)),"")</f>
        <v/>
      </c>
      <c r="D63" s="3" t="str">
        <f>IFERROR(INDEX('Data Input'!$C$4:$C$103,MATCH(ROWS('SK Analysis'!$B$4:B63),'SK Analysis'!$B$4:$B$105,0)),"")</f>
        <v/>
      </c>
      <c r="E63" s="3" t="str">
        <f>IFERROR(INDEX('Data Input'!$D$4:$D$103,MATCH(ROWS('SK Analysis'!$B$4:B63),'SK Analysis'!$B$4:$B$105,0)),"")</f>
        <v/>
      </c>
      <c r="F63" s="4" t="str">
        <f t="shared" si="3"/>
        <v/>
      </c>
      <c r="G63" s="4" t="str">
        <f t="shared" si="4"/>
        <v/>
      </c>
      <c r="H63" s="4" t="str">
        <f t="shared" si="2"/>
        <v/>
      </c>
    </row>
    <row r="64" spans="2:8">
      <c r="B64">
        <f>COUNTIF('Data Input'!B$4:B$103,"&lt;="&amp;'Data Input'!$B64)</f>
        <v>0</v>
      </c>
      <c r="C64" s="3" t="str">
        <f>IFERROR(INDEX('Data Input'!$B$4:$B$103,MATCH(ROWS('SK Analysis'!$B$4:B64),'SK Analysis'!$B$4:$B$105,0)),"")</f>
        <v/>
      </c>
      <c r="D64" s="3" t="str">
        <f>IFERROR(INDEX('Data Input'!$C$4:$C$103,MATCH(ROWS('SK Analysis'!$B$4:B64),'SK Analysis'!$B$4:$B$105,0)),"")</f>
        <v/>
      </c>
      <c r="E64" s="3" t="str">
        <f>IFERROR(INDEX('Data Input'!$D$4:$D$103,MATCH(ROWS('SK Analysis'!$B$4:B64),'SK Analysis'!$B$4:$B$105,0)),"")</f>
        <v/>
      </c>
      <c r="F64" s="4" t="str">
        <f t="shared" si="3"/>
        <v/>
      </c>
      <c r="G64" s="4" t="str">
        <f t="shared" si="4"/>
        <v/>
      </c>
      <c r="H64" s="4" t="str">
        <f t="shared" si="2"/>
        <v/>
      </c>
    </row>
    <row r="65" spans="2:8">
      <c r="B65">
        <f>COUNTIF('Data Input'!B$4:B$103,"&lt;="&amp;'Data Input'!$B65)</f>
        <v>0</v>
      </c>
      <c r="C65" s="3" t="str">
        <f>IFERROR(INDEX('Data Input'!$B$4:$B$103,MATCH(ROWS('SK Analysis'!$B$4:B65),'SK Analysis'!$B$4:$B$105,0)),"")</f>
        <v/>
      </c>
      <c r="D65" s="3" t="str">
        <f>IFERROR(INDEX('Data Input'!$C$4:$C$103,MATCH(ROWS('SK Analysis'!$B$4:B65),'SK Analysis'!$B$4:$B$105,0)),"")</f>
        <v/>
      </c>
      <c r="E65" s="3" t="str">
        <f>IFERROR(INDEX('Data Input'!$D$4:$D$103,MATCH(ROWS('SK Analysis'!$B$4:B65),'SK Analysis'!$B$4:$B$105,0)),"")</f>
        <v/>
      </c>
      <c r="F65" s="4" t="str">
        <f t="shared" si="3"/>
        <v/>
      </c>
      <c r="G65" s="4" t="str">
        <f t="shared" si="4"/>
        <v/>
      </c>
      <c r="H65" s="4" t="str">
        <f t="shared" si="2"/>
        <v/>
      </c>
    </row>
    <row r="66" spans="2:8">
      <c r="B66">
        <f>COUNTIF('Data Input'!B$4:B$103,"&lt;="&amp;'Data Input'!$B66)</f>
        <v>0</v>
      </c>
      <c r="C66" s="3" t="str">
        <f>IFERROR(INDEX('Data Input'!$B$4:$B$103,MATCH(ROWS('SK Analysis'!$B$4:B66),'SK Analysis'!$B$4:$B$105,0)),"")</f>
        <v/>
      </c>
      <c r="D66" s="3" t="str">
        <f>IFERROR(INDEX('Data Input'!$C$4:$C$103,MATCH(ROWS('SK Analysis'!$B$4:B66),'SK Analysis'!$B$4:$B$105,0)),"")</f>
        <v/>
      </c>
      <c r="E66" s="3" t="str">
        <f>IFERROR(INDEX('Data Input'!$D$4:$D$103,MATCH(ROWS('SK Analysis'!$B$4:B66),'SK Analysis'!$B$4:$B$105,0)),"")</f>
        <v/>
      </c>
      <c r="F66" s="4" t="str">
        <f t="shared" si="3"/>
        <v/>
      </c>
      <c r="G66" s="4" t="str">
        <f t="shared" si="4"/>
        <v/>
      </c>
      <c r="H66" s="4" t="str">
        <f t="shared" si="2"/>
        <v/>
      </c>
    </row>
    <row r="67" spans="2:8">
      <c r="B67">
        <f>COUNTIF('Data Input'!B$4:B$103,"&lt;="&amp;'Data Input'!$B67)</f>
        <v>0</v>
      </c>
      <c r="C67" s="3" t="str">
        <f>IFERROR(INDEX('Data Input'!$B$4:$B$103,MATCH(ROWS('SK Analysis'!$B$4:B67),'SK Analysis'!$B$4:$B$105,0)),"")</f>
        <v/>
      </c>
      <c r="D67" s="3" t="str">
        <f>IFERROR(INDEX('Data Input'!$C$4:$C$103,MATCH(ROWS('SK Analysis'!$B$4:B67),'SK Analysis'!$B$4:$B$105,0)),"")</f>
        <v/>
      </c>
      <c r="E67" s="3" t="str">
        <f>IFERROR(INDEX('Data Input'!$D$4:$D$103,MATCH(ROWS('SK Analysis'!$B$4:B67),'SK Analysis'!$B$4:$B$105,0)),"")</f>
        <v/>
      </c>
      <c r="F67" s="4" t="str">
        <f t="shared" si="3"/>
        <v/>
      </c>
      <c r="G67" s="4" t="str">
        <f t="shared" si="4"/>
        <v/>
      </c>
      <c r="H67" s="4" t="str">
        <f t="shared" si="2"/>
        <v/>
      </c>
    </row>
    <row r="68" spans="2:8">
      <c r="B68">
        <f>COUNTIF('Data Input'!B$4:B$103,"&lt;="&amp;'Data Input'!$B68)</f>
        <v>0</v>
      </c>
      <c r="C68" s="3" t="str">
        <f>IFERROR(INDEX('Data Input'!$B$4:$B$103,MATCH(ROWS('SK Analysis'!$B$4:B68),'SK Analysis'!$B$4:$B$105,0)),"")</f>
        <v/>
      </c>
      <c r="D68" s="3" t="str">
        <f>IFERROR(INDEX('Data Input'!$C$4:$C$103,MATCH(ROWS('SK Analysis'!$B$4:B68),'SK Analysis'!$B$4:$B$105,0)),"")</f>
        <v/>
      </c>
      <c r="E68" s="3" t="str">
        <f>IFERROR(INDEX('Data Input'!$D$4:$D$103,MATCH(ROWS('SK Analysis'!$B$4:B68),'SK Analysis'!$B$4:$B$105,0)),"")</f>
        <v/>
      </c>
      <c r="F68" s="4" t="str">
        <f t="shared" si="3"/>
        <v/>
      </c>
      <c r="G68" s="4" t="str">
        <f t="shared" si="4"/>
        <v/>
      </c>
      <c r="H68" s="4" t="str">
        <f t="shared" si="2"/>
        <v/>
      </c>
    </row>
    <row r="69" spans="2:8">
      <c r="B69">
        <f>COUNTIF('Data Input'!B$4:B$103,"&lt;="&amp;'Data Input'!$B69)</f>
        <v>0</v>
      </c>
      <c r="C69" s="3" t="str">
        <f>IFERROR(INDEX('Data Input'!$B$4:$B$103,MATCH(ROWS('SK Analysis'!$B$4:B69),'SK Analysis'!$B$4:$B$105,0)),"")</f>
        <v/>
      </c>
      <c r="D69" s="3" t="str">
        <f>IFERROR(INDEX('Data Input'!$C$4:$C$103,MATCH(ROWS('SK Analysis'!$B$4:B69),'SK Analysis'!$B$4:$B$105,0)),"")</f>
        <v/>
      </c>
      <c r="E69" s="3" t="str">
        <f>IFERROR(INDEX('Data Input'!$D$4:$D$103,MATCH(ROWS('SK Analysis'!$B$4:B69),'SK Analysis'!$B$4:$B$105,0)),"")</f>
        <v/>
      </c>
      <c r="F69" s="4" t="str">
        <f t="shared" ref="F69:F103" si="5">IF(OR($D69="",$E69=""),"",$E69/$D69)</f>
        <v/>
      </c>
      <c r="G69" s="4" t="str">
        <f t="shared" ref="G69:G100" si="6">IF(F69="","",(F69-F68)*(C68+C69)/2)</f>
        <v/>
      </c>
      <c r="H69" s="4" t="str">
        <f t="shared" ref="H69:H103" si="7">IF(OR(C68="",D69=""),"",IF(AND($F$104&lt;&gt;"",C70=""),0.25*($C$104-C68)^2*(F69*(1-F69)/(D69-1)),IF(C70="","",0.25*(C70-C68)^2*(F69*(1-F69)/(D69-1)))))</f>
        <v/>
      </c>
    </row>
    <row r="70" spans="2:8">
      <c r="B70">
        <f>COUNTIF('Data Input'!B$4:B$103,"&lt;="&amp;'Data Input'!$B70)</f>
        <v>0</v>
      </c>
      <c r="C70" s="3" t="str">
        <f>IFERROR(INDEX('Data Input'!$B$4:$B$103,MATCH(ROWS('SK Analysis'!$B$4:B70),'SK Analysis'!$B$4:$B$105,0)),"")</f>
        <v/>
      </c>
      <c r="D70" s="3" t="str">
        <f>IFERROR(INDEX('Data Input'!$C$4:$C$103,MATCH(ROWS('SK Analysis'!$B$4:B70),'SK Analysis'!$B$4:$B$105,0)),"")</f>
        <v/>
      </c>
      <c r="E70" s="3" t="str">
        <f>IFERROR(INDEX('Data Input'!$D$4:$D$103,MATCH(ROWS('SK Analysis'!$B$4:B70),'SK Analysis'!$B$4:$B$105,0)),"")</f>
        <v/>
      </c>
      <c r="F70" s="4" t="str">
        <f t="shared" si="5"/>
        <v/>
      </c>
      <c r="G70" s="4" t="str">
        <f t="shared" si="6"/>
        <v/>
      </c>
      <c r="H70" s="4" t="str">
        <f t="shared" si="7"/>
        <v/>
      </c>
    </row>
    <row r="71" spans="2:8">
      <c r="B71">
        <f>COUNTIF('Data Input'!B$4:B$103,"&lt;="&amp;'Data Input'!$B71)</f>
        <v>0</v>
      </c>
      <c r="C71" s="3" t="str">
        <f>IFERROR(INDEX('Data Input'!$B$4:$B$103,MATCH(ROWS('SK Analysis'!$B$4:B71),'SK Analysis'!$B$4:$B$105,0)),"")</f>
        <v/>
      </c>
      <c r="D71" s="3" t="str">
        <f>IFERROR(INDEX('Data Input'!$C$4:$C$103,MATCH(ROWS('SK Analysis'!$B$4:B71),'SK Analysis'!$B$4:$B$105,0)),"")</f>
        <v/>
      </c>
      <c r="E71" s="3" t="str">
        <f>IFERROR(INDEX('Data Input'!$D$4:$D$103,MATCH(ROWS('SK Analysis'!$B$4:B71),'SK Analysis'!$B$4:$B$105,0)),"")</f>
        <v/>
      </c>
      <c r="F71" s="4" t="str">
        <f t="shared" si="5"/>
        <v/>
      </c>
      <c r="G71" s="4" t="str">
        <f t="shared" si="6"/>
        <v/>
      </c>
      <c r="H71" s="4" t="str">
        <f t="shared" si="7"/>
        <v/>
      </c>
    </row>
    <row r="72" spans="2:8">
      <c r="B72">
        <f>COUNTIF('Data Input'!B$4:B$103,"&lt;="&amp;'Data Input'!$B72)</f>
        <v>0</v>
      </c>
      <c r="C72" s="3" t="str">
        <f>IFERROR(INDEX('Data Input'!$B$4:$B$103,MATCH(ROWS('SK Analysis'!$B$4:B72),'SK Analysis'!$B$4:$B$105,0)),"")</f>
        <v/>
      </c>
      <c r="D72" s="3" t="str">
        <f>IFERROR(INDEX('Data Input'!$C$4:$C$103,MATCH(ROWS('SK Analysis'!$B$4:B72),'SK Analysis'!$B$4:$B$105,0)),"")</f>
        <v/>
      </c>
      <c r="E72" s="3" t="str">
        <f>IFERROR(INDEX('Data Input'!$D$4:$D$103,MATCH(ROWS('SK Analysis'!$B$4:B72),'SK Analysis'!$B$4:$B$105,0)),"")</f>
        <v/>
      </c>
      <c r="F72" s="4" t="str">
        <f t="shared" si="5"/>
        <v/>
      </c>
      <c r="G72" s="4" t="str">
        <f t="shared" si="6"/>
        <v/>
      </c>
      <c r="H72" s="4" t="str">
        <f t="shared" si="7"/>
        <v/>
      </c>
    </row>
    <row r="73" spans="2:8">
      <c r="B73">
        <f>COUNTIF('Data Input'!B$4:B$103,"&lt;="&amp;'Data Input'!$B73)</f>
        <v>0</v>
      </c>
      <c r="C73" s="3" t="str">
        <f>IFERROR(INDEX('Data Input'!$B$4:$B$103,MATCH(ROWS('SK Analysis'!$B$4:B73),'SK Analysis'!$B$4:$B$105,0)),"")</f>
        <v/>
      </c>
      <c r="D73" s="3" t="str">
        <f>IFERROR(INDEX('Data Input'!$C$4:$C$103,MATCH(ROWS('SK Analysis'!$B$4:B73),'SK Analysis'!$B$4:$B$105,0)),"")</f>
        <v/>
      </c>
      <c r="E73" s="3" t="str">
        <f>IFERROR(INDEX('Data Input'!$D$4:$D$103,MATCH(ROWS('SK Analysis'!$B$4:B73),'SK Analysis'!$B$4:$B$105,0)),"")</f>
        <v/>
      </c>
      <c r="F73" s="4" t="str">
        <f t="shared" si="5"/>
        <v/>
      </c>
      <c r="G73" s="4" t="str">
        <f t="shared" si="6"/>
        <v/>
      </c>
      <c r="H73" s="4" t="str">
        <f t="shared" si="7"/>
        <v/>
      </c>
    </row>
    <row r="74" spans="2:8">
      <c r="B74">
        <f>COUNTIF('Data Input'!B$4:B$103,"&lt;="&amp;'Data Input'!$B74)</f>
        <v>0</v>
      </c>
      <c r="C74" s="3" t="str">
        <f>IFERROR(INDEX('Data Input'!$B$4:$B$103,MATCH(ROWS('SK Analysis'!$B$4:B74),'SK Analysis'!$B$4:$B$105,0)),"")</f>
        <v/>
      </c>
      <c r="D74" s="3" t="str">
        <f>IFERROR(INDEX('Data Input'!$C$4:$C$103,MATCH(ROWS('SK Analysis'!$B$4:B74),'SK Analysis'!$B$4:$B$105,0)),"")</f>
        <v/>
      </c>
      <c r="E74" s="3" t="str">
        <f>IFERROR(INDEX('Data Input'!$D$4:$D$103,MATCH(ROWS('SK Analysis'!$B$4:B74),'SK Analysis'!$B$4:$B$105,0)),"")</f>
        <v/>
      </c>
      <c r="F74" s="4" t="str">
        <f t="shared" si="5"/>
        <v/>
      </c>
      <c r="G74" s="4" t="str">
        <f t="shared" si="6"/>
        <v/>
      </c>
      <c r="H74" s="4" t="str">
        <f t="shared" si="7"/>
        <v/>
      </c>
    </row>
    <row r="75" spans="2:8">
      <c r="B75">
        <f>COUNTIF('Data Input'!B$4:B$103,"&lt;="&amp;'Data Input'!$B75)</f>
        <v>0</v>
      </c>
      <c r="C75" s="3" t="str">
        <f>IFERROR(INDEX('Data Input'!$B$4:$B$103,MATCH(ROWS('SK Analysis'!$B$4:B75),'SK Analysis'!$B$4:$B$105,0)),"")</f>
        <v/>
      </c>
      <c r="D75" s="3" t="str">
        <f>IFERROR(INDEX('Data Input'!$C$4:$C$103,MATCH(ROWS('SK Analysis'!$B$4:B75),'SK Analysis'!$B$4:$B$105,0)),"")</f>
        <v/>
      </c>
      <c r="E75" s="3" t="str">
        <f>IFERROR(INDEX('Data Input'!$D$4:$D$103,MATCH(ROWS('SK Analysis'!$B$4:B75),'SK Analysis'!$B$4:$B$105,0)),"")</f>
        <v/>
      </c>
      <c r="F75" s="4" t="str">
        <f t="shared" si="5"/>
        <v/>
      </c>
      <c r="G75" s="4" t="str">
        <f t="shared" si="6"/>
        <v/>
      </c>
      <c r="H75" s="4" t="str">
        <f t="shared" si="7"/>
        <v/>
      </c>
    </row>
    <row r="76" spans="2:8">
      <c r="B76">
        <f>COUNTIF('Data Input'!B$4:B$103,"&lt;="&amp;'Data Input'!$B76)</f>
        <v>0</v>
      </c>
      <c r="C76" s="3" t="str">
        <f>IFERROR(INDEX('Data Input'!$B$4:$B$103,MATCH(ROWS('SK Analysis'!$B$4:B76),'SK Analysis'!$B$4:$B$105,0)),"")</f>
        <v/>
      </c>
      <c r="D76" s="3" t="str">
        <f>IFERROR(INDEX('Data Input'!$C$4:$C$103,MATCH(ROWS('SK Analysis'!$B$4:B76),'SK Analysis'!$B$4:$B$105,0)),"")</f>
        <v/>
      </c>
      <c r="E76" s="3" t="str">
        <f>IFERROR(INDEX('Data Input'!$D$4:$D$103,MATCH(ROWS('SK Analysis'!$B$4:B76),'SK Analysis'!$B$4:$B$105,0)),"")</f>
        <v/>
      </c>
      <c r="F76" s="4" t="str">
        <f t="shared" si="5"/>
        <v/>
      </c>
      <c r="G76" s="4" t="str">
        <f t="shared" si="6"/>
        <v/>
      </c>
      <c r="H76" s="4" t="str">
        <f t="shared" si="7"/>
        <v/>
      </c>
    </row>
    <row r="77" spans="2:8">
      <c r="B77">
        <f>COUNTIF('Data Input'!B$4:B$103,"&lt;="&amp;'Data Input'!$B77)</f>
        <v>0</v>
      </c>
      <c r="C77" s="3" t="str">
        <f>IFERROR(INDEX('Data Input'!$B$4:$B$103,MATCH(ROWS('SK Analysis'!$B$4:B77),'SK Analysis'!$B$4:$B$105,0)),"")</f>
        <v/>
      </c>
      <c r="D77" s="3" t="str">
        <f>IFERROR(INDEX('Data Input'!$C$4:$C$103,MATCH(ROWS('SK Analysis'!$B$4:B77),'SK Analysis'!$B$4:$B$105,0)),"")</f>
        <v/>
      </c>
      <c r="E77" s="3" t="str">
        <f>IFERROR(INDEX('Data Input'!$D$4:$D$103,MATCH(ROWS('SK Analysis'!$B$4:B77),'SK Analysis'!$B$4:$B$105,0)),"")</f>
        <v/>
      </c>
      <c r="F77" s="4" t="str">
        <f t="shared" si="5"/>
        <v/>
      </c>
      <c r="G77" s="4" t="str">
        <f t="shared" si="6"/>
        <v/>
      </c>
      <c r="H77" s="4" t="str">
        <f t="shared" si="7"/>
        <v/>
      </c>
    </row>
    <row r="78" spans="2:8">
      <c r="B78">
        <f>COUNTIF('Data Input'!B$4:B$103,"&lt;="&amp;'Data Input'!$B78)</f>
        <v>0</v>
      </c>
      <c r="C78" s="3" t="str">
        <f>IFERROR(INDEX('Data Input'!$B$4:$B$103,MATCH(ROWS('SK Analysis'!$B$4:B78),'SK Analysis'!$B$4:$B$105,0)),"")</f>
        <v/>
      </c>
      <c r="D78" s="3" t="str">
        <f>IFERROR(INDEX('Data Input'!$C$4:$C$103,MATCH(ROWS('SK Analysis'!$B$4:B78),'SK Analysis'!$B$4:$B$105,0)),"")</f>
        <v/>
      </c>
      <c r="E78" s="3" t="str">
        <f>IFERROR(INDEX('Data Input'!$D$4:$D$103,MATCH(ROWS('SK Analysis'!$B$4:B78),'SK Analysis'!$B$4:$B$105,0)),"")</f>
        <v/>
      </c>
      <c r="F78" s="4" t="str">
        <f t="shared" si="5"/>
        <v/>
      </c>
      <c r="G78" s="4" t="str">
        <f t="shared" si="6"/>
        <v/>
      </c>
      <c r="H78" s="4" t="str">
        <f t="shared" si="7"/>
        <v/>
      </c>
    </row>
    <row r="79" spans="2:8">
      <c r="B79">
        <f>COUNTIF('Data Input'!B$4:B$103,"&lt;="&amp;'Data Input'!$B79)</f>
        <v>0</v>
      </c>
      <c r="C79" s="3" t="str">
        <f>IFERROR(INDEX('Data Input'!$B$4:$B$103,MATCH(ROWS('SK Analysis'!$B$4:B79),'SK Analysis'!$B$4:$B$105,0)),"")</f>
        <v/>
      </c>
      <c r="D79" s="3" t="str">
        <f>IFERROR(INDEX('Data Input'!$C$4:$C$103,MATCH(ROWS('SK Analysis'!$B$4:B79),'SK Analysis'!$B$4:$B$105,0)),"")</f>
        <v/>
      </c>
      <c r="E79" s="3" t="str">
        <f>IFERROR(INDEX('Data Input'!$D$4:$D$103,MATCH(ROWS('SK Analysis'!$B$4:B79),'SK Analysis'!$B$4:$B$105,0)),"")</f>
        <v/>
      </c>
      <c r="F79" s="4" t="str">
        <f t="shared" si="5"/>
        <v/>
      </c>
      <c r="G79" s="4" t="str">
        <f t="shared" si="6"/>
        <v/>
      </c>
      <c r="H79" s="4" t="str">
        <f t="shared" si="7"/>
        <v/>
      </c>
    </row>
    <row r="80" spans="2:8">
      <c r="B80">
        <f>COUNTIF('Data Input'!B$4:B$103,"&lt;="&amp;'Data Input'!$B80)</f>
        <v>0</v>
      </c>
      <c r="C80" s="3" t="str">
        <f>IFERROR(INDEX('Data Input'!$B$4:$B$103,MATCH(ROWS('SK Analysis'!$B$4:B80),'SK Analysis'!$B$4:$B$105,0)),"")</f>
        <v/>
      </c>
      <c r="D80" s="3" t="str">
        <f>IFERROR(INDEX('Data Input'!$C$4:$C$103,MATCH(ROWS('SK Analysis'!$B$4:B80),'SK Analysis'!$B$4:$B$105,0)),"")</f>
        <v/>
      </c>
      <c r="E80" s="3" t="str">
        <f>IFERROR(INDEX('Data Input'!$D$4:$D$103,MATCH(ROWS('SK Analysis'!$B$4:B80),'SK Analysis'!$B$4:$B$105,0)),"")</f>
        <v/>
      </c>
      <c r="F80" s="4" t="str">
        <f t="shared" si="5"/>
        <v/>
      </c>
      <c r="G80" s="4" t="str">
        <f t="shared" si="6"/>
        <v/>
      </c>
      <c r="H80" s="4" t="str">
        <f t="shared" si="7"/>
        <v/>
      </c>
    </row>
    <row r="81" spans="2:8">
      <c r="B81">
        <f>COUNTIF('Data Input'!B$4:B$103,"&lt;="&amp;'Data Input'!$B81)</f>
        <v>0</v>
      </c>
      <c r="C81" s="3" t="str">
        <f>IFERROR(INDEX('Data Input'!$B$4:$B$103,MATCH(ROWS('SK Analysis'!$B$4:B81),'SK Analysis'!$B$4:$B$105,0)),"")</f>
        <v/>
      </c>
      <c r="D81" s="3" t="str">
        <f>IFERROR(INDEX('Data Input'!$C$4:$C$103,MATCH(ROWS('SK Analysis'!$B$4:B81),'SK Analysis'!$B$4:$B$105,0)),"")</f>
        <v/>
      </c>
      <c r="E81" s="3" t="str">
        <f>IFERROR(INDEX('Data Input'!$D$4:$D$103,MATCH(ROWS('SK Analysis'!$B$4:B81),'SK Analysis'!$B$4:$B$105,0)),"")</f>
        <v/>
      </c>
      <c r="F81" s="4" t="str">
        <f t="shared" si="5"/>
        <v/>
      </c>
      <c r="G81" s="4" t="str">
        <f t="shared" si="6"/>
        <v/>
      </c>
      <c r="H81" s="4" t="str">
        <f t="shared" si="7"/>
        <v/>
      </c>
    </row>
    <row r="82" spans="2:8">
      <c r="B82">
        <f>COUNTIF('Data Input'!B$4:B$103,"&lt;="&amp;'Data Input'!$B82)</f>
        <v>0</v>
      </c>
      <c r="C82" s="3" t="str">
        <f>IFERROR(INDEX('Data Input'!$B$4:$B$103,MATCH(ROWS('SK Analysis'!$B$4:B82),'SK Analysis'!$B$4:$B$105,0)),"")</f>
        <v/>
      </c>
      <c r="D82" s="3" t="str">
        <f>IFERROR(INDEX('Data Input'!$C$4:$C$103,MATCH(ROWS('SK Analysis'!$B$4:B82),'SK Analysis'!$B$4:$B$105,0)),"")</f>
        <v/>
      </c>
      <c r="E82" s="3" t="str">
        <f>IFERROR(INDEX('Data Input'!$D$4:$D$103,MATCH(ROWS('SK Analysis'!$B$4:B82),'SK Analysis'!$B$4:$B$105,0)),"")</f>
        <v/>
      </c>
      <c r="F82" s="4" t="str">
        <f t="shared" si="5"/>
        <v/>
      </c>
      <c r="G82" s="4" t="str">
        <f t="shared" si="6"/>
        <v/>
      </c>
      <c r="H82" s="4" t="str">
        <f t="shared" si="7"/>
        <v/>
      </c>
    </row>
    <row r="83" spans="2:8">
      <c r="B83">
        <f>COUNTIF('Data Input'!B$4:B$103,"&lt;="&amp;'Data Input'!$B83)</f>
        <v>0</v>
      </c>
      <c r="C83" s="3" t="str">
        <f>IFERROR(INDEX('Data Input'!$B$4:$B$103,MATCH(ROWS('SK Analysis'!$B$4:B83),'SK Analysis'!$B$4:$B$105,0)),"")</f>
        <v/>
      </c>
      <c r="D83" s="3" t="str">
        <f>IFERROR(INDEX('Data Input'!$C$4:$C$103,MATCH(ROWS('SK Analysis'!$B$4:B83),'SK Analysis'!$B$4:$B$105,0)),"")</f>
        <v/>
      </c>
      <c r="E83" s="3" t="str">
        <f>IFERROR(INDEX('Data Input'!$D$4:$D$103,MATCH(ROWS('SK Analysis'!$B$4:B83),'SK Analysis'!$B$4:$B$105,0)),"")</f>
        <v/>
      </c>
      <c r="F83" s="4" t="str">
        <f t="shared" si="5"/>
        <v/>
      </c>
      <c r="G83" s="4" t="str">
        <f t="shared" si="6"/>
        <v/>
      </c>
      <c r="H83" s="4" t="str">
        <f t="shared" si="7"/>
        <v/>
      </c>
    </row>
    <row r="84" spans="2:8">
      <c r="B84">
        <f>COUNTIF('Data Input'!B$4:B$103,"&lt;="&amp;'Data Input'!$B84)</f>
        <v>0</v>
      </c>
      <c r="C84" s="3" t="str">
        <f>IFERROR(INDEX('Data Input'!$B$4:$B$103,MATCH(ROWS('SK Analysis'!$B$4:B84),'SK Analysis'!$B$4:$B$105,0)),"")</f>
        <v/>
      </c>
      <c r="D84" s="3" t="str">
        <f>IFERROR(INDEX('Data Input'!$C$4:$C$103,MATCH(ROWS('SK Analysis'!$B$4:B84),'SK Analysis'!$B$4:$B$105,0)),"")</f>
        <v/>
      </c>
      <c r="E84" s="3" t="str">
        <f>IFERROR(INDEX('Data Input'!$D$4:$D$103,MATCH(ROWS('SK Analysis'!$B$4:B84),'SK Analysis'!$B$4:$B$105,0)),"")</f>
        <v/>
      </c>
      <c r="F84" s="4" t="str">
        <f t="shared" si="5"/>
        <v/>
      </c>
      <c r="G84" s="4" t="str">
        <f t="shared" si="6"/>
        <v/>
      </c>
      <c r="H84" s="4" t="str">
        <f t="shared" si="7"/>
        <v/>
      </c>
    </row>
    <row r="85" spans="2:8">
      <c r="B85">
        <f>COUNTIF('Data Input'!B$4:B$103,"&lt;="&amp;'Data Input'!$B85)</f>
        <v>0</v>
      </c>
      <c r="C85" s="3" t="str">
        <f>IFERROR(INDEX('Data Input'!$B$4:$B$103,MATCH(ROWS('SK Analysis'!$B$4:B85),'SK Analysis'!$B$4:$B$105,0)),"")</f>
        <v/>
      </c>
      <c r="D85" s="3" t="str">
        <f>IFERROR(INDEX('Data Input'!$C$4:$C$103,MATCH(ROWS('SK Analysis'!$B$4:B85),'SK Analysis'!$B$4:$B$105,0)),"")</f>
        <v/>
      </c>
      <c r="E85" s="3" t="str">
        <f>IFERROR(INDEX('Data Input'!$D$4:$D$103,MATCH(ROWS('SK Analysis'!$B$4:B85),'SK Analysis'!$B$4:$B$105,0)),"")</f>
        <v/>
      </c>
      <c r="F85" s="4" t="str">
        <f t="shared" si="5"/>
        <v/>
      </c>
      <c r="G85" s="4" t="str">
        <f t="shared" si="6"/>
        <v/>
      </c>
      <c r="H85" s="4" t="str">
        <f t="shared" si="7"/>
        <v/>
      </c>
    </row>
    <row r="86" spans="2:8">
      <c r="B86">
        <f>COUNTIF('Data Input'!B$4:B$103,"&lt;="&amp;'Data Input'!$B86)</f>
        <v>0</v>
      </c>
      <c r="C86" s="3" t="str">
        <f>IFERROR(INDEX('Data Input'!$B$4:$B$103,MATCH(ROWS('SK Analysis'!$B$4:B86),'SK Analysis'!$B$4:$B$105,0)),"")</f>
        <v/>
      </c>
      <c r="D86" s="3" t="str">
        <f>IFERROR(INDEX('Data Input'!$C$4:$C$103,MATCH(ROWS('SK Analysis'!$B$4:B86),'SK Analysis'!$B$4:$B$105,0)),"")</f>
        <v/>
      </c>
      <c r="E86" s="3" t="str">
        <f>IFERROR(INDEX('Data Input'!$D$4:$D$103,MATCH(ROWS('SK Analysis'!$B$4:B86),'SK Analysis'!$B$4:$B$105,0)),"")</f>
        <v/>
      </c>
      <c r="F86" s="4" t="str">
        <f t="shared" si="5"/>
        <v/>
      </c>
      <c r="G86" s="4" t="str">
        <f t="shared" si="6"/>
        <v/>
      </c>
      <c r="H86" s="4" t="str">
        <f t="shared" si="7"/>
        <v/>
      </c>
    </row>
    <row r="87" spans="2:8">
      <c r="B87">
        <f>COUNTIF('Data Input'!B$4:B$103,"&lt;="&amp;'Data Input'!$B87)</f>
        <v>0</v>
      </c>
      <c r="C87" s="3" t="str">
        <f>IFERROR(INDEX('Data Input'!$B$4:$B$103,MATCH(ROWS('SK Analysis'!$B$4:B87),'SK Analysis'!$B$4:$B$105,0)),"")</f>
        <v/>
      </c>
      <c r="D87" s="3" t="str">
        <f>IFERROR(INDEX('Data Input'!$C$4:$C$103,MATCH(ROWS('SK Analysis'!$B$4:B87),'SK Analysis'!$B$4:$B$105,0)),"")</f>
        <v/>
      </c>
      <c r="E87" s="3" t="str">
        <f>IFERROR(INDEX('Data Input'!$D$4:$D$103,MATCH(ROWS('SK Analysis'!$B$4:B87),'SK Analysis'!$B$4:$B$105,0)),"")</f>
        <v/>
      </c>
      <c r="F87" s="4" t="str">
        <f t="shared" si="5"/>
        <v/>
      </c>
      <c r="G87" s="4" t="str">
        <f t="shared" si="6"/>
        <v/>
      </c>
      <c r="H87" s="4" t="str">
        <f t="shared" si="7"/>
        <v/>
      </c>
    </row>
    <row r="88" spans="2:8">
      <c r="B88">
        <f>COUNTIF('Data Input'!B$4:B$103,"&lt;="&amp;'Data Input'!$B88)</f>
        <v>0</v>
      </c>
      <c r="C88" s="3" t="str">
        <f>IFERROR(INDEX('Data Input'!$B$4:$B$103,MATCH(ROWS('SK Analysis'!$B$4:B88),'SK Analysis'!$B$4:$B$105,0)),"")</f>
        <v/>
      </c>
      <c r="D88" s="3" t="str">
        <f>IFERROR(INDEX('Data Input'!$C$4:$C$103,MATCH(ROWS('SK Analysis'!$B$4:B88),'SK Analysis'!$B$4:$B$105,0)),"")</f>
        <v/>
      </c>
      <c r="E88" s="3" t="str">
        <f>IFERROR(INDEX('Data Input'!$D$4:$D$103,MATCH(ROWS('SK Analysis'!$B$4:B88),'SK Analysis'!$B$4:$B$105,0)),"")</f>
        <v/>
      </c>
      <c r="F88" s="4" t="str">
        <f t="shared" si="5"/>
        <v/>
      </c>
      <c r="G88" s="4" t="str">
        <f t="shared" si="6"/>
        <v/>
      </c>
      <c r="H88" s="4" t="str">
        <f t="shared" si="7"/>
        <v/>
      </c>
    </row>
    <row r="89" spans="2:8">
      <c r="B89">
        <f>COUNTIF('Data Input'!B$4:B$103,"&lt;="&amp;'Data Input'!$B89)</f>
        <v>0</v>
      </c>
      <c r="C89" s="3" t="str">
        <f>IFERROR(INDEX('Data Input'!$B$4:$B$103,MATCH(ROWS('SK Analysis'!$B$4:B89),'SK Analysis'!$B$4:$B$105,0)),"")</f>
        <v/>
      </c>
      <c r="D89" s="3" t="str">
        <f>IFERROR(INDEX('Data Input'!$C$4:$C$103,MATCH(ROWS('SK Analysis'!$B$4:B89),'SK Analysis'!$B$4:$B$105,0)),"")</f>
        <v/>
      </c>
      <c r="E89" s="3" t="str">
        <f>IFERROR(INDEX('Data Input'!$D$4:$D$103,MATCH(ROWS('SK Analysis'!$B$4:B89),'SK Analysis'!$B$4:$B$105,0)),"")</f>
        <v/>
      </c>
      <c r="F89" s="4" t="str">
        <f t="shared" si="5"/>
        <v/>
      </c>
      <c r="G89" s="4" t="str">
        <f t="shared" si="6"/>
        <v/>
      </c>
      <c r="H89" s="4" t="str">
        <f t="shared" si="7"/>
        <v/>
      </c>
    </row>
    <row r="90" spans="2:8">
      <c r="B90">
        <f>COUNTIF('Data Input'!B$4:B$103,"&lt;="&amp;'Data Input'!$B90)</f>
        <v>0</v>
      </c>
      <c r="C90" s="3" t="str">
        <f>IFERROR(INDEX('Data Input'!$B$4:$B$103,MATCH(ROWS('SK Analysis'!$B$4:B90),'SK Analysis'!$B$4:$B$105,0)),"")</f>
        <v/>
      </c>
      <c r="D90" s="3" t="str">
        <f>IFERROR(INDEX('Data Input'!$C$4:$C$103,MATCH(ROWS('SK Analysis'!$B$4:B90),'SK Analysis'!$B$4:$B$105,0)),"")</f>
        <v/>
      </c>
      <c r="E90" s="3" t="str">
        <f>IFERROR(INDEX('Data Input'!$D$4:$D$103,MATCH(ROWS('SK Analysis'!$B$4:B90),'SK Analysis'!$B$4:$B$105,0)),"")</f>
        <v/>
      </c>
      <c r="F90" s="4" t="str">
        <f t="shared" si="5"/>
        <v/>
      </c>
      <c r="G90" s="4" t="str">
        <f t="shared" si="6"/>
        <v/>
      </c>
      <c r="H90" s="4" t="str">
        <f t="shared" si="7"/>
        <v/>
      </c>
    </row>
    <row r="91" spans="2:8">
      <c r="B91">
        <f>COUNTIF('Data Input'!B$4:B$103,"&lt;="&amp;'Data Input'!$B91)</f>
        <v>0</v>
      </c>
      <c r="C91" s="3" t="str">
        <f>IFERROR(INDEX('Data Input'!$B$4:$B$103,MATCH(ROWS('SK Analysis'!$B$4:B91),'SK Analysis'!$B$4:$B$105,0)),"")</f>
        <v/>
      </c>
      <c r="D91" s="3" t="str">
        <f>IFERROR(INDEX('Data Input'!$C$4:$C$103,MATCH(ROWS('SK Analysis'!$B$4:B91),'SK Analysis'!$B$4:$B$105,0)),"")</f>
        <v/>
      </c>
      <c r="E91" s="3" t="str">
        <f>IFERROR(INDEX('Data Input'!$D$4:$D$103,MATCH(ROWS('SK Analysis'!$B$4:B91),'SK Analysis'!$B$4:$B$105,0)),"")</f>
        <v/>
      </c>
      <c r="F91" s="4" t="str">
        <f t="shared" si="5"/>
        <v/>
      </c>
      <c r="G91" s="4" t="str">
        <f t="shared" si="6"/>
        <v/>
      </c>
      <c r="H91" s="4" t="str">
        <f t="shared" si="7"/>
        <v/>
      </c>
    </row>
    <row r="92" spans="2:8">
      <c r="B92">
        <f>COUNTIF('Data Input'!B$4:B$103,"&lt;="&amp;'Data Input'!$B92)</f>
        <v>0</v>
      </c>
      <c r="C92" s="3" t="str">
        <f>IFERROR(INDEX('Data Input'!$B$4:$B$103,MATCH(ROWS('SK Analysis'!$B$4:B92),'SK Analysis'!$B$4:$B$105,0)),"")</f>
        <v/>
      </c>
      <c r="D92" s="3" t="str">
        <f>IFERROR(INDEX('Data Input'!$C$4:$C$103,MATCH(ROWS('SK Analysis'!$B$4:B92),'SK Analysis'!$B$4:$B$105,0)),"")</f>
        <v/>
      </c>
      <c r="E92" s="3" t="str">
        <f>IFERROR(INDEX('Data Input'!$D$4:$D$103,MATCH(ROWS('SK Analysis'!$B$4:B92),'SK Analysis'!$B$4:$B$105,0)),"")</f>
        <v/>
      </c>
      <c r="F92" s="4" t="str">
        <f t="shared" si="5"/>
        <v/>
      </c>
      <c r="G92" s="4" t="str">
        <f t="shared" si="6"/>
        <v/>
      </c>
      <c r="H92" s="4" t="str">
        <f t="shared" si="7"/>
        <v/>
      </c>
    </row>
    <row r="93" spans="2:8">
      <c r="B93">
        <f>COUNTIF('Data Input'!B$4:B$103,"&lt;="&amp;'Data Input'!$B93)</f>
        <v>0</v>
      </c>
      <c r="C93" s="3" t="str">
        <f>IFERROR(INDEX('Data Input'!$B$4:$B$103,MATCH(ROWS('SK Analysis'!$B$4:B93),'SK Analysis'!$B$4:$B$105,0)),"")</f>
        <v/>
      </c>
      <c r="D93" s="3" t="str">
        <f>IFERROR(INDEX('Data Input'!$C$4:$C$103,MATCH(ROWS('SK Analysis'!$B$4:B93),'SK Analysis'!$B$4:$B$105,0)),"")</f>
        <v/>
      </c>
      <c r="E93" s="3" t="str">
        <f>IFERROR(INDEX('Data Input'!$D$4:$D$103,MATCH(ROWS('SK Analysis'!$B$4:B93),'SK Analysis'!$B$4:$B$105,0)),"")</f>
        <v/>
      </c>
      <c r="F93" s="4" t="str">
        <f t="shared" si="5"/>
        <v/>
      </c>
      <c r="G93" s="4" t="str">
        <f t="shared" si="6"/>
        <v/>
      </c>
      <c r="H93" s="4" t="str">
        <f t="shared" si="7"/>
        <v/>
      </c>
    </row>
    <row r="94" spans="2:8">
      <c r="B94">
        <f>COUNTIF('Data Input'!B$4:B$103,"&lt;="&amp;'Data Input'!$B94)</f>
        <v>0</v>
      </c>
      <c r="C94" s="3" t="str">
        <f>IFERROR(INDEX('Data Input'!$B$4:$B$103,MATCH(ROWS('SK Analysis'!$B$4:B94),'SK Analysis'!$B$4:$B$105,0)),"")</f>
        <v/>
      </c>
      <c r="D94" s="3" t="str">
        <f>IFERROR(INDEX('Data Input'!$C$4:$C$103,MATCH(ROWS('SK Analysis'!$B$4:B94),'SK Analysis'!$B$4:$B$105,0)),"")</f>
        <v/>
      </c>
      <c r="E94" s="3" t="str">
        <f>IFERROR(INDEX('Data Input'!$D$4:$D$103,MATCH(ROWS('SK Analysis'!$B$4:B94),'SK Analysis'!$B$4:$B$105,0)),"")</f>
        <v/>
      </c>
      <c r="F94" s="4" t="str">
        <f t="shared" si="5"/>
        <v/>
      </c>
      <c r="G94" s="4" t="str">
        <f t="shared" si="6"/>
        <v/>
      </c>
      <c r="H94" s="4" t="str">
        <f t="shared" si="7"/>
        <v/>
      </c>
    </row>
    <row r="95" spans="2:8">
      <c r="B95">
        <f>COUNTIF('Data Input'!B$4:B$103,"&lt;="&amp;'Data Input'!$B95)</f>
        <v>0</v>
      </c>
      <c r="C95" s="3" t="str">
        <f>IFERROR(INDEX('Data Input'!$B$4:$B$103,MATCH(ROWS('SK Analysis'!$B$4:B95),'SK Analysis'!$B$4:$B$105,0)),"")</f>
        <v/>
      </c>
      <c r="D95" s="3" t="str">
        <f>IFERROR(INDEX('Data Input'!$C$4:$C$103,MATCH(ROWS('SK Analysis'!$B$4:B95),'SK Analysis'!$B$4:$B$105,0)),"")</f>
        <v/>
      </c>
      <c r="E95" s="3" t="str">
        <f>IFERROR(INDEX('Data Input'!$D$4:$D$103,MATCH(ROWS('SK Analysis'!$B$4:B95),'SK Analysis'!$B$4:$B$105,0)),"")</f>
        <v/>
      </c>
      <c r="F95" s="4" t="str">
        <f t="shared" si="5"/>
        <v/>
      </c>
      <c r="G95" s="4" t="str">
        <f t="shared" si="6"/>
        <v/>
      </c>
      <c r="H95" s="4" t="str">
        <f t="shared" si="7"/>
        <v/>
      </c>
    </row>
    <row r="96" spans="2:8">
      <c r="B96">
        <f>COUNTIF('Data Input'!B$4:B$103,"&lt;="&amp;'Data Input'!$B96)</f>
        <v>0</v>
      </c>
      <c r="C96" s="3" t="str">
        <f>IFERROR(INDEX('Data Input'!$B$4:$B$103,MATCH(ROWS('SK Analysis'!$B$4:B96),'SK Analysis'!$B$4:$B$105,0)),"")</f>
        <v/>
      </c>
      <c r="D96" s="3" t="str">
        <f>IFERROR(INDEX('Data Input'!$C$4:$C$103,MATCH(ROWS('SK Analysis'!$B$4:B96),'SK Analysis'!$B$4:$B$105,0)),"")</f>
        <v/>
      </c>
      <c r="E96" s="3" t="str">
        <f>IFERROR(INDEX('Data Input'!$D$4:$D$103,MATCH(ROWS('SK Analysis'!$B$4:B96),'SK Analysis'!$B$4:$B$105,0)),"")</f>
        <v/>
      </c>
      <c r="F96" s="4" t="str">
        <f t="shared" si="5"/>
        <v/>
      </c>
      <c r="G96" s="4" t="str">
        <f t="shared" si="6"/>
        <v/>
      </c>
      <c r="H96" s="4" t="str">
        <f t="shared" si="7"/>
        <v/>
      </c>
    </row>
    <row r="97" spans="1:8">
      <c r="B97">
        <f>COUNTIF('Data Input'!B$4:B$103,"&lt;="&amp;'Data Input'!$B97)</f>
        <v>0</v>
      </c>
      <c r="C97" s="3" t="str">
        <f>IFERROR(INDEX('Data Input'!$B$4:$B$103,MATCH(ROWS('SK Analysis'!$B$4:B97),'SK Analysis'!$B$4:$B$105,0)),"")</f>
        <v/>
      </c>
      <c r="D97" s="3" t="str">
        <f>IFERROR(INDEX('Data Input'!$C$4:$C$103,MATCH(ROWS('SK Analysis'!$B$4:B97),'SK Analysis'!$B$4:$B$105,0)),"")</f>
        <v/>
      </c>
      <c r="E97" s="3" t="str">
        <f>IFERROR(INDEX('Data Input'!$D$4:$D$103,MATCH(ROWS('SK Analysis'!$B$4:B97),'SK Analysis'!$B$4:$B$105,0)),"")</f>
        <v/>
      </c>
      <c r="F97" s="4" t="str">
        <f t="shared" si="5"/>
        <v/>
      </c>
      <c r="G97" s="4" t="str">
        <f t="shared" si="6"/>
        <v/>
      </c>
      <c r="H97" s="4" t="str">
        <f t="shared" si="7"/>
        <v/>
      </c>
    </row>
    <row r="98" spans="1:8">
      <c r="B98">
        <f>COUNTIF('Data Input'!B$4:B$103,"&lt;="&amp;'Data Input'!$B98)</f>
        <v>0</v>
      </c>
      <c r="C98" s="3" t="str">
        <f>IFERROR(INDEX('Data Input'!$B$4:$B$103,MATCH(ROWS('SK Analysis'!$B$4:B98),'SK Analysis'!$B$4:$B$105,0)),"")</f>
        <v/>
      </c>
      <c r="D98" s="3" t="str">
        <f>IFERROR(INDEX('Data Input'!$C$4:$C$103,MATCH(ROWS('SK Analysis'!$B$4:B98),'SK Analysis'!$B$4:$B$105,0)),"")</f>
        <v/>
      </c>
      <c r="E98" s="3" t="str">
        <f>IFERROR(INDEX('Data Input'!$D$4:$D$103,MATCH(ROWS('SK Analysis'!$B$4:B98),'SK Analysis'!$B$4:$B$105,0)),"")</f>
        <v/>
      </c>
      <c r="F98" s="4" t="str">
        <f t="shared" si="5"/>
        <v/>
      </c>
      <c r="G98" s="4" t="str">
        <f t="shared" si="6"/>
        <v/>
      </c>
      <c r="H98" s="4" t="str">
        <f t="shared" si="7"/>
        <v/>
      </c>
    </row>
    <row r="99" spans="1:8">
      <c r="B99">
        <f>COUNTIF('Data Input'!B$4:B$103,"&lt;="&amp;'Data Input'!$B99)</f>
        <v>0</v>
      </c>
      <c r="C99" s="3" t="str">
        <f>IFERROR(INDEX('Data Input'!$B$4:$B$103,MATCH(ROWS('SK Analysis'!$B$4:B99),'SK Analysis'!$B$4:$B$105,0)),"")</f>
        <v/>
      </c>
      <c r="D99" s="3" t="str">
        <f>IFERROR(INDEX('Data Input'!$C$4:$C$103,MATCH(ROWS('SK Analysis'!$B$4:B99),'SK Analysis'!$B$4:$B$105,0)),"")</f>
        <v/>
      </c>
      <c r="E99" s="3" t="str">
        <f>IFERROR(INDEX('Data Input'!$D$4:$D$103,MATCH(ROWS('SK Analysis'!$B$4:B99),'SK Analysis'!$B$4:$B$105,0)),"")</f>
        <v/>
      </c>
      <c r="F99" s="4" t="str">
        <f t="shared" si="5"/>
        <v/>
      </c>
      <c r="G99" s="4" t="str">
        <f t="shared" si="6"/>
        <v/>
      </c>
      <c r="H99" s="4" t="str">
        <f t="shared" si="7"/>
        <v/>
      </c>
    </row>
    <row r="100" spans="1:8">
      <c r="B100">
        <f>COUNTIF('Data Input'!B$4:B$103,"&lt;="&amp;'Data Input'!$B100)</f>
        <v>0</v>
      </c>
      <c r="C100" s="3" t="str">
        <f>IFERROR(INDEX('Data Input'!$B$4:$B$103,MATCH(ROWS('SK Analysis'!$B$4:B100),'SK Analysis'!$B$4:$B$105,0)),"")</f>
        <v/>
      </c>
      <c r="D100" s="3" t="str">
        <f>IFERROR(INDEX('Data Input'!$C$4:$C$103,MATCH(ROWS('SK Analysis'!$B$4:B100),'SK Analysis'!$B$4:$B$105,0)),"")</f>
        <v/>
      </c>
      <c r="E100" s="3" t="str">
        <f>IFERROR(INDEX('Data Input'!$D$4:$D$103,MATCH(ROWS('SK Analysis'!$B$4:B100),'SK Analysis'!$B$4:$B$105,0)),"")</f>
        <v/>
      </c>
      <c r="F100" s="4" t="str">
        <f t="shared" si="5"/>
        <v/>
      </c>
      <c r="G100" s="4" t="str">
        <f t="shared" si="6"/>
        <v/>
      </c>
      <c r="H100" s="4" t="str">
        <f t="shared" si="7"/>
        <v/>
      </c>
    </row>
    <row r="101" spans="1:8">
      <c r="B101">
        <f>COUNTIF('Data Input'!B$4:B$103,"&lt;="&amp;'Data Input'!$B101)</f>
        <v>0</v>
      </c>
      <c r="C101" s="3" t="str">
        <f>IFERROR(INDEX('Data Input'!$B$4:$B$103,MATCH(ROWS('SK Analysis'!$B$4:B101),'SK Analysis'!$B$4:$B$105,0)),"")</f>
        <v/>
      </c>
      <c r="D101" s="3" t="str">
        <f>IFERROR(INDEX('Data Input'!$C$4:$C$103,MATCH(ROWS('SK Analysis'!$B$4:B101),'SK Analysis'!$B$4:$B$105,0)),"")</f>
        <v/>
      </c>
      <c r="E101" s="3" t="str">
        <f>IFERROR(INDEX('Data Input'!$D$4:$D$103,MATCH(ROWS('SK Analysis'!$B$4:B101),'SK Analysis'!$B$4:$B$105,0)),"")</f>
        <v/>
      </c>
      <c r="F101" s="4" t="str">
        <f t="shared" si="5"/>
        <v/>
      </c>
      <c r="G101" s="4" t="str">
        <f t="shared" ref="G101:G103" si="8">IF(F101="","",(F101-F100)*(C100+C101)/2)</f>
        <v/>
      </c>
      <c r="H101" s="4" t="str">
        <f t="shared" si="7"/>
        <v/>
      </c>
    </row>
    <row r="102" spans="1:8">
      <c r="B102">
        <f>COUNTIF('Data Input'!B$4:B$103,"&lt;="&amp;'Data Input'!$B102)</f>
        <v>0</v>
      </c>
      <c r="C102" s="3" t="str">
        <f>IFERROR(INDEX('Data Input'!$B$4:$B$103,MATCH(ROWS('SK Analysis'!$B$4:B102),'SK Analysis'!$B$4:$B$105,0)),"")</f>
        <v/>
      </c>
      <c r="D102" s="3" t="str">
        <f>IFERROR(INDEX('Data Input'!$C$4:$C$103,MATCH(ROWS('SK Analysis'!$B$4:B102),'SK Analysis'!$B$4:$B$105,0)),"")</f>
        <v/>
      </c>
      <c r="E102" s="3" t="str">
        <f>IFERROR(INDEX('Data Input'!$D$4:$D$103,MATCH(ROWS('SK Analysis'!$B$4:B102),'SK Analysis'!$B$4:$B$105,0)),"")</f>
        <v/>
      </c>
      <c r="F102" s="4" t="str">
        <f t="shared" si="5"/>
        <v/>
      </c>
      <c r="G102" s="4" t="str">
        <f t="shared" si="8"/>
        <v/>
      </c>
      <c r="H102" s="4" t="str">
        <f t="shared" si="7"/>
        <v/>
      </c>
    </row>
    <row r="103" spans="1:8">
      <c r="B103">
        <f>COUNTIF('Data Input'!B$4:B$103,"&lt;="&amp;'Data Input'!$B103)</f>
        <v>0</v>
      </c>
      <c r="C103" s="3" t="str">
        <f>IFERROR(INDEX('Data Input'!$B$4:$B$103,MATCH(ROWS('SK Analysis'!$B$4:B103),'SK Analysis'!$B$4:$B$105,0)),"")</f>
        <v/>
      </c>
      <c r="D103" s="3" t="str">
        <f>IFERROR(INDEX('Data Input'!$C$4:$C$103,MATCH(ROWS('SK Analysis'!$B$4:B103),'SK Analysis'!$B$4:$B$105,0)),"")</f>
        <v/>
      </c>
      <c r="E103" s="3" t="str">
        <f>IFERROR(INDEX('Data Input'!$D$4:$D$103,MATCH(ROWS('SK Analysis'!$B$4:B103),'SK Analysis'!$B$4:$B$105,0)),"")</f>
        <v/>
      </c>
      <c r="F103" s="4" t="str">
        <f t="shared" si="5"/>
        <v/>
      </c>
      <c r="G103" s="4" t="str">
        <f t="shared" si="8"/>
        <v/>
      </c>
      <c r="H103" s="4" t="str">
        <f t="shared" si="7"/>
        <v/>
      </c>
    </row>
    <row r="104" spans="1:8">
      <c r="A104" t="s">
        <v>3</v>
      </c>
      <c r="C104" s="3" t="e">
        <f>IF(LOOKUP(2,1/(F3:F103&lt;&gt;""),F3:F103)=1,"",LOOKUP(2,1/(C3:C103&lt;&gt;""),C3:C103)+1)</f>
        <v>#N/A</v>
      </c>
      <c r="D104" s="3" t="e">
        <f>IF(LOOKUP(2,1/(F3:F103&lt;&gt;""),F3:F103)=1,"",LOOKUP(2,1/(D3:D103&lt;&gt;""),D3:D103))</f>
        <v>#N/A</v>
      </c>
      <c r="E104" s="3"/>
      <c r="F104" s="4" t="e">
        <f>IF(C104="","",1)</f>
        <v>#N/A</v>
      </c>
      <c r="G104" s="4" t="e">
        <f>IF(C104="","",(F104-(LOOKUP(2,1/(F3:F103&lt;&gt;""),F3:F103)))*(LOOKUP(2,1/(C3:C103&lt;&gt;""),C3:C103)+C104)/2)</f>
        <v>#N/A</v>
      </c>
      <c r="H104" s="4"/>
    </row>
    <row r="105" spans="1:8" ht="18">
      <c r="C105" s="5"/>
    </row>
  </sheetData>
  <sheetProtection sheet="1" objects="1" scenarios="1"/>
  <mergeCells count="1">
    <mergeCell ref="L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Data Input</vt:lpstr>
      <vt:lpstr>SK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Schneider</dc:creator>
  <cp:lastModifiedBy>marei</cp:lastModifiedBy>
  <dcterms:created xsi:type="dcterms:W3CDTF">2019-02-12T09:35:53Z</dcterms:created>
  <dcterms:modified xsi:type="dcterms:W3CDTF">2020-02-27T19:26:07Z</dcterms:modified>
</cp:coreProperties>
</file>